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aa-purchasing-tammy &amp; nancy\Bids\bid #21-010 (21-101)Main &amp; Broad Street Sewer\"/>
    </mc:Choice>
  </mc:AlternateContent>
  <bookViews>
    <workbookView xWindow="0" yWindow="0" windowWidth="23040" windowHeight="86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" i="1" l="1"/>
  <c r="U15" i="1"/>
  <c r="U14" i="1"/>
  <c r="U13" i="1"/>
  <c r="U12" i="1"/>
  <c r="U11" i="1"/>
  <c r="U10" i="1"/>
  <c r="U9" i="1"/>
  <c r="U8" i="1"/>
  <c r="U7" i="1"/>
  <c r="U6" i="1"/>
  <c r="U5" i="1"/>
  <c r="U4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O5" i="1"/>
  <c r="O16" i="1"/>
  <c r="O15" i="1"/>
  <c r="O14" i="1"/>
  <c r="O13" i="1"/>
  <c r="O12" i="1"/>
  <c r="O11" i="1"/>
  <c r="O10" i="1"/>
  <c r="O9" i="1"/>
  <c r="O8" i="1"/>
  <c r="O7" i="1"/>
  <c r="O6" i="1"/>
  <c r="O4" i="1"/>
  <c r="L16" i="1" l="1"/>
  <c r="L15" i="1"/>
  <c r="L14" i="1"/>
  <c r="L13" i="1"/>
  <c r="L12" i="1"/>
  <c r="L11" i="1"/>
  <c r="L10" i="1"/>
  <c r="L9" i="1"/>
  <c r="L8" i="1"/>
  <c r="L7" i="1"/>
  <c r="L6" i="1"/>
  <c r="L5" i="1"/>
  <c r="L4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L18" i="1" l="1"/>
  <c r="I18" i="1"/>
  <c r="F18" i="1"/>
  <c r="O18" i="1" l="1"/>
  <c r="U18" i="1"/>
  <c r="R18" i="1"/>
</calcChain>
</file>

<file path=xl/sharedStrings.xml><?xml version="1.0" encoding="utf-8"?>
<sst xmlns="http://schemas.openxmlformats.org/spreadsheetml/2006/main" count="122" uniqueCount="50">
  <si>
    <t>Bid # 21-101</t>
  </si>
  <si>
    <t>Main and Broad Street</t>
  </si>
  <si>
    <t>Form For Bid</t>
  </si>
  <si>
    <t>Bid Signed</t>
  </si>
  <si>
    <t>Non Collusion</t>
  </si>
  <si>
    <t>affidavit of Compliance</t>
  </si>
  <si>
    <t>Attestation of Taxes</t>
  </si>
  <si>
    <t>Debarment</t>
  </si>
  <si>
    <t>Prevailing Wages</t>
  </si>
  <si>
    <t>Bidders Certification</t>
  </si>
  <si>
    <t>Contractors Certification</t>
  </si>
  <si>
    <t>5% bid bond</t>
  </si>
  <si>
    <t>Addenda #1</t>
  </si>
  <si>
    <t>1a</t>
  </si>
  <si>
    <t>1b</t>
  </si>
  <si>
    <t>2a</t>
  </si>
  <si>
    <t>Light to moderate preparatory cleaning</t>
  </si>
  <si>
    <t>Heavy preparatory cleaning</t>
  </si>
  <si>
    <t>2b</t>
  </si>
  <si>
    <t>Cured in place pipe liner of existing 10 in sewers</t>
  </si>
  <si>
    <t>Cured in Place Pipe Liner of 8 in sewers</t>
  </si>
  <si>
    <t>2c</t>
  </si>
  <si>
    <t>2d</t>
  </si>
  <si>
    <t>2e</t>
  </si>
  <si>
    <t>2f</t>
  </si>
  <si>
    <t>Cured in place pipe liner of existing 12 in sewers</t>
  </si>
  <si>
    <t>Cured in place pipe liner of existing 15 in sewers</t>
  </si>
  <si>
    <t>Cured in place pipe spot repair liner of existing 8 in sewers</t>
  </si>
  <si>
    <t>Sanitary sewer point repair of existing 8 in sewers</t>
  </si>
  <si>
    <t>2g</t>
  </si>
  <si>
    <t>3a</t>
  </si>
  <si>
    <t>lf</t>
  </si>
  <si>
    <t>each</t>
  </si>
  <si>
    <t>sum</t>
  </si>
  <si>
    <t>vert ft</t>
  </si>
  <si>
    <t>Clean, repair and install monolithic lining</t>
  </si>
  <si>
    <t>Policing</t>
  </si>
  <si>
    <t>allowance</t>
  </si>
  <si>
    <t>Misc Work and Cleanup</t>
  </si>
  <si>
    <t>lump</t>
  </si>
  <si>
    <t>Mobilization</t>
  </si>
  <si>
    <t>Total</t>
  </si>
  <si>
    <t>Green Mountain Pipeline</t>
  </si>
  <si>
    <t>yes</t>
  </si>
  <si>
    <t>National Water Main Cleaning Co</t>
  </si>
  <si>
    <t>Insituform Technologies, LLC</t>
  </si>
  <si>
    <t xml:space="preserve">Kenyon Pipeline Inspection </t>
  </si>
  <si>
    <t>Granite Inliner</t>
  </si>
  <si>
    <t>Michels Corp</t>
  </si>
  <si>
    <t>Reopening, testing and sealing existing service connections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</si>
</sst>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44" fontId="0" fillId="0" borderId="0" xfId="1" applyFont="1"/>
    <xf numFmtId="44" fontId="0" fillId="0" borderId="1" xfId="1" applyFont="1" applyBorder="1"/>
    <xf numFmtId="44" fontId="0" fillId="0" borderId="2" xfId="1" applyFont="1" applyBorder="1"/>
    <xf numFmtId="0" fontId="0" fillId="2" borderId="3" xfId="0" applyFill="1" applyBorder="1" applyAlignment="1">
      <alignment wrapText="1"/>
    </xf>
    <xf numFmtId="0" fontId="0" fillId="2" borderId="3" xfId="0" applyFill="1" applyBorder="1"/>
    <xf numFmtId="44" fontId="0" fillId="2" borderId="3" xfId="1" applyFont="1" applyFill="1" applyBorder="1"/>
    <xf numFmtId="44" fontId="0" fillId="0" borderId="4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topLeftCell="J1" workbookViewId="0">
      <selection activeCell="T2" sqref="T2"/>
    </sheetView>
  </sheetViews>
  <sheetFormatPr defaultRowHeight="14.4" x14ac:dyDescent="0.3"/>
  <cols>
    <col min="1" max="1" width="5" customWidth="1"/>
    <col min="2" max="2" width="25.77734375" style="1" customWidth="1"/>
    <col min="3" max="3" width="5" bestFit="1" customWidth="1"/>
    <col min="5" max="5" width="16.44140625" style="3" customWidth="1"/>
    <col min="6" max="6" width="12.109375" style="3" bestFit="1" customWidth="1"/>
    <col min="7" max="7" width="2.5546875" style="3" customWidth="1"/>
    <col min="8" max="8" width="13.5546875" style="3" customWidth="1"/>
    <col min="9" max="9" width="14.77734375" style="3" customWidth="1"/>
    <col min="10" max="10" width="3.44140625" style="3" customWidth="1"/>
    <col min="11" max="11" width="12.6640625" style="3" customWidth="1"/>
    <col min="12" max="12" width="12.109375" style="3" bestFit="1" customWidth="1"/>
    <col min="13" max="13" width="2.44140625" style="3" customWidth="1"/>
    <col min="14" max="14" width="14.77734375" style="3" customWidth="1"/>
    <col min="15" max="15" width="12.109375" style="3" bestFit="1" customWidth="1"/>
    <col min="16" max="16" width="3.5546875" style="3" customWidth="1"/>
    <col min="17" max="17" width="13.77734375" style="3" bestFit="1" customWidth="1"/>
    <col min="18" max="18" width="12.109375" style="3" bestFit="1" customWidth="1"/>
    <col min="19" max="19" width="1.5546875" style="3" customWidth="1"/>
    <col min="20" max="20" width="12.6640625" style="3" bestFit="1" customWidth="1"/>
    <col min="21" max="21" width="12.109375" style="3" bestFit="1" customWidth="1"/>
    <col min="22" max="23" width="8.88671875" style="3"/>
  </cols>
  <sheetData>
    <row r="1" spans="1:21" x14ac:dyDescent="0.3">
      <c r="A1" t="s">
        <v>0</v>
      </c>
    </row>
    <row r="2" spans="1:21" ht="15" thickBot="1" x14ac:dyDescent="0.35">
      <c r="A2" t="s">
        <v>1</v>
      </c>
      <c r="E2" s="5" t="s">
        <v>42</v>
      </c>
      <c r="F2" s="5"/>
      <c r="H2" s="5" t="s">
        <v>44</v>
      </c>
      <c r="I2" s="5"/>
      <c r="K2" s="5" t="s">
        <v>45</v>
      </c>
      <c r="L2" s="5"/>
      <c r="N2" s="5" t="s">
        <v>46</v>
      </c>
      <c r="O2" s="5"/>
      <c r="Q2" s="5" t="s">
        <v>47</v>
      </c>
      <c r="R2" s="5"/>
      <c r="T2" s="5" t="s">
        <v>48</v>
      </c>
      <c r="U2" s="5"/>
    </row>
    <row r="4" spans="1:21" ht="28.8" x14ac:dyDescent="0.3">
      <c r="A4" t="s">
        <v>13</v>
      </c>
      <c r="B4" s="1" t="s">
        <v>16</v>
      </c>
      <c r="C4">
        <v>3200</v>
      </c>
      <c r="D4" t="s">
        <v>31</v>
      </c>
      <c r="E4" s="4">
        <v>4</v>
      </c>
      <c r="F4" s="4">
        <f>E4*C4</f>
        <v>12800</v>
      </c>
      <c r="H4" s="4">
        <v>1.7</v>
      </c>
      <c r="I4" s="4">
        <f>H4*C4</f>
        <v>5440</v>
      </c>
      <c r="K4" s="4">
        <v>2.2000000000000002</v>
      </c>
      <c r="L4" s="4">
        <f>K4*C4</f>
        <v>7040.0000000000009</v>
      </c>
      <c r="N4" s="4">
        <v>1</v>
      </c>
      <c r="O4" s="4">
        <f>C4*N4</f>
        <v>3200</v>
      </c>
      <c r="Q4" s="4">
        <v>2.1</v>
      </c>
      <c r="R4" s="4">
        <f>Q4*C4</f>
        <v>6720</v>
      </c>
      <c r="T4" s="4">
        <v>2.25</v>
      </c>
      <c r="U4" s="4">
        <f>T4*C4</f>
        <v>7200</v>
      </c>
    </row>
    <row r="5" spans="1:21" x14ac:dyDescent="0.3">
      <c r="A5" t="s">
        <v>14</v>
      </c>
      <c r="B5" s="1" t="s">
        <v>17</v>
      </c>
      <c r="C5">
        <v>3200</v>
      </c>
      <c r="D5" t="s">
        <v>31</v>
      </c>
      <c r="E5" s="4">
        <v>2</v>
      </c>
      <c r="F5" s="4">
        <f t="shared" ref="F5:F16" si="0">E5*C5</f>
        <v>6400</v>
      </c>
      <c r="H5" s="4">
        <v>4</v>
      </c>
      <c r="I5" s="4">
        <f t="shared" ref="I5:I16" si="1">H5*C5</f>
        <v>12800</v>
      </c>
      <c r="K5" s="4">
        <v>4</v>
      </c>
      <c r="L5" s="4">
        <f t="shared" ref="L5:L16" si="2">K5*C5</f>
        <v>12800</v>
      </c>
      <c r="N5" s="4">
        <v>2</v>
      </c>
      <c r="O5" s="4">
        <f>C5*N5</f>
        <v>6400</v>
      </c>
      <c r="Q5" s="4">
        <v>4.25</v>
      </c>
      <c r="R5" s="4">
        <f t="shared" ref="R5:R16" si="3">Q5*C5</f>
        <v>13600</v>
      </c>
      <c r="T5" s="4">
        <v>4.25</v>
      </c>
      <c r="U5" s="4">
        <f t="shared" ref="U5:U16" si="4">T5*C5</f>
        <v>13600</v>
      </c>
    </row>
    <row r="6" spans="1:21" ht="28.8" x14ac:dyDescent="0.3">
      <c r="A6" t="s">
        <v>15</v>
      </c>
      <c r="B6" s="1" t="s">
        <v>20</v>
      </c>
      <c r="C6">
        <v>2000</v>
      </c>
      <c r="D6" t="s">
        <v>31</v>
      </c>
      <c r="E6" s="4">
        <v>28</v>
      </c>
      <c r="F6" s="4">
        <f t="shared" si="0"/>
        <v>56000</v>
      </c>
      <c r="H6" s="4">
        <v>23</v>
      </c>
      <c r="I6" s="4">
        <f t="shared" si="1"/>
        <v>46000</v>
      </c>
      <c r="K6" s="4">
        <v>24.5</v>
      </c>
      <c r="L6" s="4">
        <f t="shared" si="2"/>
        <v>49000</v>
      </c>
      <c r="N6" s="4">
        <v>26</v>
      </c>
      <c r="O6" s="4">
        <f t="shared" ref="O6:O16" si="5">C6*N6</f>
        <v>52000</v>
      </c>
      <c r="Q6" s="4">
        <v>26.5</v>
      </c>
      <c r="R6" s="4">
        <f t="shared" si="3"/>
        <v>53000</v>
      </c>
      <c r="T6" s="4">
        <v>20</v>
      </c>
      <c r="U6" s="4">
        <f t="shared" si="4"/>
        <v>40000</v>
      </c>
    </row>
    <row r="7" spans="1:21" ht="28.8" x14ac:dyDescent="0.3">
      <c r="A7" t="s">
        <v>18</v>
      </c>
      <c r="B7" s="1" t="s">
        <v>19</v>
      </c>
      <c r="C7">
        <v>1600</v>
      </c>
      <c r="D7" t="s">
        <v>31</v>
      </c>
      <c r="E7" s="4">
        <v>30</v>
      </c>
      <c r="F7" s="4">
        <f t="shared" si="0"/>
        <v>48000</v>
      </c>
      <c r="H7" s="4">
        <v>27.5</v>
      </c>
      <c r="I7" s="4">
        <f t="shared" si="1"/>
        <v>44000</v>
      </c>
      <c r="K7" s="4">
        <v>25</v>
      </c>
      <c r="L7" s="4">
        <f t="shared" si="2"/>
        <v>40000</v>
      </c>
      <c r="N7" s="4">
        <v>28</v>
      </c>
      <c r="O7" s="4">
        <f t="shared" si="5"/>
        <v>44800</v>
      </c>
      <c r="Q7" s="4">
        <v>31</v>
      </c>
      <c r="R7" s="4">
        <f t="shared" si="3"/>
        <v>49600</v>
      </c>
      <c r="T7" s="4">
        <v>26</v>
      </c>
      <c r="U7" s="4">
        <f t="shared" si="4"/>
        <v>41600</v>
      </c>
    </row>
    <row r="8" spans="1:21" ht="28.8" x14ac:dyDescent="0.3">
      <c r="A8" t="s">
        <v>21</v>
      </c>
      <c r="B8" s="1" t="s">
        <v>25</v>
      </c>
      <c r="C8">
        <v>1500</v>
      </c>
      <c r="D8" t="s">
        <v>31</v>
      </c>
      <c r="E8" s="4">
        <v>32</v>
      </c>
      <c r="F8" s="4">
        <f t="shared" si="0"/>
        <v>48000</v>
      </c>
      <c r="H8" s="4">
        <v>35</v>
      </c>
      <c r="I8" s="4">
        <f t="shared" si="1"/>
        <v>52500</v>
      </c>
      <c r="K8" s="4">
        <v>27</v>
      </c>
      <c r="L8" s="4">
        <f t="shared" si="2"/>
        <v>40500</v>
      </c>
      <c r="N8" s="4">
        <v>32</v>
      </c>
      <c r="O8" s="4">
        <f t="shared" si="5"/>
        <v>48000</v>
      </c>
      <c r="Q8" s="4">
        <v>35</v>
      </c>
      <c r="R8" s="4">
        <f t="shared" si="3"/>
        <v>52500</v>
      </c>
      <c r="T8" s="4">
        <v>34</v>
      </c>
      <c r="U8" s="4">
        <f t="shared" si="4"/>
        <v>51000</v>
      </c>
    </row>
    <row r="9" spans="1:21" ht="28.8" x14ac:dyDescent="0.3">
      <c r="A9" t="s">
        <v>22</v>
      </c>
      <c r="B9" s="1" t="s">
        <v>26</v>
      </c>
      <c r="C9">
        <v>1000</v>
      </c>
      <c r="D9" t="s">
        <v>31</v>
      </c>
      <c r="E9" s="4">
        <v>55</v>
      </c>
      <c r="F9" s="4">
        <f t="shared" si="0"/>
        <v>55000</v>
      </c>
      <c r="H9" s="4">
        <v>51</v>
      </c>
      <c r="I9" s="4">
        <f t="shared" si="1"/>
        <v>51000</v>
      </c>
      <c r="K9" s="4">
        <v>36.5</v>
      </c>
      <c r="L9" s="4">
        <f t="shared" si="2"/>
        <v>36500</v>
      </c>
      <c r="N9" s="4">
        <v>48</v>
      </c>
      <c r="O9" s="4">
        <f t="shared" si="5"/>
        <v>48000</v>
      </c>
      <c r="Q9" s="4">
        <v>42</v>
      </c>
      <c r="R9" s="4">
        <f t="shared" si="3"/>
        <v>42000</v>
      </c>
      <c r="T9" s="4">
        <v>33</v>
      </c>
      <c r="U9" s="4">
        <f t="shared" si="4"/>
        <v>33000</v>
      </c>
    </row>
    <row r="10" spans="1:21" ht="43.2" x14ac:dyDescent="0.3">
      <c r="A10" t="s">
        <v>23</v>
      </c>
      <c r="B10" s="1" t="s">
        <v>27</v>
      </c>
      <c r="C10">
        <v>2</v>
      </c>
      <c r="D10" t="s">
        <v>32</v>
      </c>
      <c r="E10" s="4">
        <v>2800</v>
      </c>
      <c r="F10" s="4">
        <f t="shared" si="0"/>
        <v>5600</v>
      </c>
      <c r="H10" s="4">
        <v>2500</v>
      </c>
      <c r="I10" s="4">
        <f t="shared" si="1"/>
        <v>5000</v>
      </c>
      <c r="K10" s="4">
        <v>2325</v>
      </c>
      <c r="L10" s="4">
        <f t="shared" si="2"/>
        <v>4650</v>
      </c>
      <c r="N10" s="4">
        <v>2000</v>
      </c>
      <c r="O10" s="4">
        <f t="shared" si="5"/>
        <v>4000</v>
      </c>
      <c r="Q10" s="4">
        <v>2350</v>
      </c>
      <c r="R10" s="4">
        <f t="shared" si="3"/>
        <v>4700</v>
      </c>
      <c r="T10" s="4">
        <v>2250</v>
      </c>
      <c r="U10" s="4">
        <f t="shared" si="4"/>
        <v>4500</v>
      </c>
    </row>
    <row r="11" spans="1:21" ht="28.8" x14ac:dyDescent="0.3">
      <c r="A11" t="s">
        <v>24</v>
      </c>
      <c r="B11" s="1" t="s">
        <v>28</v>
      </c>
      <c r="C11">
        <v>1</v>
      </c>
      <c r="D11" t="s">
        <v>33</v>
      </c>
      <c r="E11" s="4">
        <v>30000</v>
      </c>
      <c r="F11" s="4">
        <f t="shared" si="0"/>
        <v>30000</v>
      </c>
      <c r="H11" s="4">
        <v>19500</v>
      </c>
      <c r="I11" s="4">
        <f t="shared" si="1"/>
        <v>19500</v>
      </c>
      <c r="K11" s="4">
        <v>16000</v>
      </c>
      <c r="L11" s="4">
        <f t="shared" si="2"/>
        <v>16000</v>
      </c>
      <c r="N11" s="4">
        <v>17000</v>
      </c>
      <c r="O11" s="4">
        <f t="shared" si="5"/>
        <v>17000</v>
      </c>
      <c r="Q11" s="4">
        <v>53000</v>
      </c>
      <c r="R11" s="4">
        <f t="shared" si="3"/>
        <v>53000</v>
      </c>
      <c r="T11" s="4">
        <v>15500</v>
      </c>
      <c r="U11" s="4">
        <f t="shared" si="4"/>
        <v>15500</v>
      </c>
    </row>
    <row r="12" spans="1:21" ht="28.8" x14ac:dyDescent="0.3">
      <c r="A12" t="s">
        <v>29</v>
      </c>
      <c r="B12" s="1" t="s">
        <v>49</v>
      </c>
      <c r="C12">
        <v>130</v>
      </c>
      <c r="D12" t="s">
        <v>32</v>
      </c>
      <c r="E12" s="4">
        <v>315</v>
      </c>
      <c r="F12" s="4">
        <f t="shared" si="0"/>
        <v>40950</v>
      </c>
      <c r="H12" s="4">
        <v>405</v>
      </c>
      <c r="I12" s="4">
        <f t="shared" si="1"/>
        <v>52650</v>
      </c>
      <c r="K12" s="4">
        <v>360</v>
      </c>
      <c r="L12" s="4">
        <f t="shared" si="2"/>
        <v>46800</v>
      </c>
      <c r="N12" s="4">
        <v>325</v>
      </c>
      <c r="O12" s="4">
        <f t="shared" si="5"/>
        <v>42250</v>
      </c>
      <c r="Q12" s="4">
        <v>375</v>
      </c>
      <c r="R12" s="4">
        <f t="shared" si="3"/>
        <v>48750</v>
      </c>
      <c r="T12" s="4">
        <v>360</v>
      </c>
      <c r="U12" s="4">
        <f t="shared" si="4"/>
        <v>46800</v>
      </c>
    </row>
    <row r="13" spans="1:21" ht="28.8" x14ac:dyDescent="0.3">
      <c r="A13" s="2" t="s">
        <v>30</v>
      </c>
      <c r="B13" s="1" t="s">
        <v>35</v>
      </c>
      <c r="C13">
        <v>135</v>
      </c>
      <c r="D13" t="s">
        <v>34</v>
      </c>
      <c r="E13" s="4">
        <v>395</v>
      </c>
      <c r="F13" s="4">
        <f t="shared" si="0"/>
        <v>53325</v>
      </c>
      <c r="H13" s="4">
        <v>385</v>
      </c>
      <c r="I13" s="4">
        <f t="shared" si="1"/>
        <v>51975</v>
      </c>
      <c r="K13" s="4">
        <v>350</v>
      </c>
      <c r="L13" s="4">
        <f t="shared" si="2"/>
        <v>47250</v>
      </c>
      <c r="N13" s="4">
        <v>325</v>
      </c>
      <c r="O13" s="4">
        <f t="shared" si="5"/>
        <v>43875</v>
      </c>
      <c r="Q13" s="4">
        <v>370</v>
      </c>
      <c r="R13" s="4">
        <f t="shared" si="3"/>
        <v>49950</v>
      </c>
      <c r="T13" s="4">
        <v>360</v>
      </c>
      <c r="U13" s="4">
        <f t="shared" si="4"/>
        <v>48600</v>
      </c>
    </row>
    <row r="14" spans="1:21" x14ac:dyDescent="0.3">
      <c r="A14" s="2">
        <v>4</v>
      </c>
      <c r="B14" s="1" t="s">
        <v>36</v>
      </c>
      <c r="C14">
        <v>1</v>
      </c>
      <c r="D14" t="s">
        <v>37</v>
      </c>
      <c r="E14" s="4">
        <v>50000</v>
      </c>
      <c r="F14" s="4">
        <f t="shared" si="0"/>
        <v>50000</v>
      </c>
      <c r="H14" s="4">
        <v>50000</v>
      </c>
      <c r="I14" s="4">
        <f t="shared" si="1"/>
        <v>50000</v>
      </c>
      <c r="K14" s="4">
        <v>50000</v>
      </c>
      <c r="L14" s="4">
        <f t="shared" si="2"/>
        <v>50000</v>
      </c>
      <c r="N14" s="4">
        <v>50000</v>
      </c>
      <c r="O14" s="4">
        <f t="shared" si="5"/>
        <v>50000</v>
      </c>
      <c r="Q14" s="4">
        <v>50000</v>
      </c>
      <c r="R14" s="4">
        <f t="shared" si="3"/>
        <v>50000</v>
      </c>
      <c r="T14" s="4">
        <v>50000</v>
      </c>
      <c r="U14" s="4">
        <f t="shared" si="4"/>
        <v>50000</v>
      </c>
    </row>
    <row r="15" spans="1:21" x14ac:dyDescent="0.3">
      <c r="A15" s="2">
        <v>5</v>
      </c>
      <c r="B15" s="1" t="s">
        <v>38</v>
      </c>
      <c r="C15">
        <v>1</v>
      </c>
      <c r="D15" t="s">
        <v>39</v>
      </c>
      <c r="E15" s="4">
        <v>4000</v>
      </c>
      <c r="F15" s="4">
        <f t="shared" si="0"/>
        <v>4000</v>
      </c>
      <c r="H15" s="4">
        <v>1</v>
      </c>
      <c r="I15" s="4">
        <f t="shared" si="1"/>
        <v>1</v>
      </c>
      <c r="K15" s="4">
        <v>1</v>
      </c>
      <c r="L15" s="4">
        <f t="shared" si="2"/>
        <v>1</v>
      </c>
      <c r="N15" s="4">
        <v>2500</v>
      </c>
      <c r="O15" s="4">
        <f t="shared" si="5"/>
        <v>2500</v>
      </c>
      <c r="Q15" s="4">
        <v>23000</v>
      </c>
      <c r="R15" s="4">
        <f t="shared" si="3"/>
        <v>23000</v>
      </c>
      <c r="T15" s="4">
        <v>2050</v>
      </c>
      <c r="U15" s="4">
        <f t="shared" si="4"/>
        <v>2050</v>
      </c>
    </row>
    <row r="16" spans="1:21" x14ac:dyDescent="0.3">
      <c r="A16" s="2">
        <v>6</v>
      </c>
      <c r="B16" s="1" t="s">
        <v>40</v>
      </c>
      <c r="C16">
        <v>1</v>
      </c>
      <c r="D16" t="s">
        <v>39</v>
      </c>
      <c r="E16" s="4">
        <v>17352</v>
      </c>
      <c r="F16" s="4">
        <f t="shared" si="0"/>
        <v>17352</v>
      </c>
      <c r="H16" s="4">
        <v>8000</v>
      </c>
      <c r="I16" s="4">
        <f t="shared" si="1"/>
        <v>8000</v>
      </c>
      <c r="K16" s="4">
        <v>6000</v>
      </c>
      <c r="L16" s="4">
        <f t="shared" si="2"/>
        <v>6000</v>
      </c>
      <c r="N16" s="4">
        <v>5000</v>
      </c>
      <c r="O16" s="4">
        <f t="shared" si="5"/>
        <v>5000</v>
      </c>
      <c r="Q16" s="4">
        <v>21000</v>
      </c>
      <c r="R16" s="4">
        <f t="shared" si="3"/>
        <v>21000</v>
      </c>
      <c r="T16" s="4">
        <v>14250</v>
      </c>
      <c r="U16" s="4">
        <f t="shared" si="4"/>
        <v>14250</v>
      </c>
    </row>
    <row r="18" spans="2:21" ht="15" thickBot="1" x14ac:dyDescent="0.35">
      <c r="B18" s="6" t="s">
        <v>41</v>
      </c>
      <c r="C18" s="7"/>
      <c r="D18" s="7"/>
      <c r="E18" s="8"/>
      <c r="F18" s="8">
        <f>SUM(F4:F16)</f>
        <v>427427</v>
      </c>
      <c r="G18" s="8"/>
      <c r="H18" s="8"/>
      <c r="I18" s="8">
        <f>SUM(I4:I16)</f>
        <v>398866</v>
      </c>
      <c r="J18" s="8"/>
      <c r="K18" s="8"/>
      <c r="L18" s="8">
        <f>SUM(L4:L16)</f>
        <v>356541</v>
      </c>
      <c r="N18" s="8"/>
      <c r="O18" s="8">
        <f>SUM(O4:O16)</f>
        <v>367025</v>
      </c>
      <c r="P18" s="8"/>
      <c r="Q18" s="8"/>
      <c r="R18" s="8">
        <f>SUM(R4:R16)</f>
        <v>467820</v>
      </c>
      <c r="S18" s="8"/>
      <c r="T18" s="8"/>
      <c r="U18" s="8">
        <f>SUM(U4:U16)</f>
        <v>368100</v>
      </c>
    </row>
    <row r="19" spans="2:21" ht="15" thickTop="1" x14ac:dyDescent="0.3">
      <c r="B19" t="s">
        <v>2</v>
      </c>
      <c r="F19" s="9" t="s">
        <v>43</v>
      </c>
      <c r="I19" s="9" t="s">
        <v>43</v>
      </c>
      <c r="L19" s="9" t="s">
        <v>43</v>
      </c>
      <c r="O19" s="9" t="s">
        <v>43</v>
      </c>
      <c r="R19" s="9" t="s">
        <v>43</v>
      </c>
      <c r="U19" s="9" t="s">
        <v>43</v>
      </c>
    </row>
    <row r="20" spans="2:21" x14ac:dyDescent="0.3">
      <c r="B20" t="s">
        <v>3</v>
      </c>
      <c r="F20" s="9" t="s">
        <v>43</v>
      </c>
      <c r="I20" s="9" t="s">
        <v>43</v>
      </c>
      <c r="L20" s="9" t="s">
        <v>43</v>
      </c>
      <c r="O20" s="9" t="s">
        <v>43</v>
      </c>
      <c r="R20" s="9" t="s">
        <v>43</v>
      </c>
      <c r="U20" s="9" t="s">
        <v>43</v>
      </c>
    </row>
    <row r="21" spans="2:21" x14ac:dyDescent="0.3">
      <c r="B21" t="s">
        <v>4</v>
      </c>
      <c r="F21" s="9" t="s">
        <v>43</v>
      </c>
      <c r="I21" s="9" t="s">
        <v>43</v>
      </c>
      <c r="L21" s="9" t="s">
        <v>43</v>
      </c>
      <c r="O21" s="9" t="s">
        <v>43</v>
      </c>
      <c r="R21" s="9" t="s">
        <v>43</v>
      </c>
      <c r="U21" s="9" t="s">
        <v>43</v>
      </c>
    </row>
    <row r="22" spans="2:21" x14ac:dyDescent="0.3">
      <c r="B22" t="s">
        <v>5</v>
      </c>
      <c r="F22" s="9" t="s">
        <v>43</v>
      </c>
      <c r="I22" s="9" t="s">
        <v>43</v>
      </c>
      <c r="L22" s="9" t="s">
        <v>43</v>
      </c>
      <c r="O22" s="9" t="s">
        <v>43</v>
      </c>
      <c r="R22" s="9" t="s">
        <v>43</v>
      </c>
      <c r="U22" s="9" t="s">
        <v>43</v>
      </c>
    </row>
    <row r="23" spans="2:21" x14ac:dyDescent="0.3">
      <c r="B23" t="s">
        <v>6</v>
      </c>
      <c r="F23" s="9" t="s">
        <v>43</v>
      </c>
      <c r="I23" s="9" t="s">
        <v>43</v>
      </c>
      <c r="L23" s="9" t="s">
        <v>43</v>
      </c>
      <c r="O23" s="9" t="s">
        <v>43</v>
      </c>
      <c r="R23" s="9" t="s">
        <v>43</v>
      </c>
      <c r="U23" s="9" t="s">
        <v>43</v>
      </c>
    </row>
    <row r="24" spans="2:21" x14ac:dyDescent="0.3">
      <c r="B24" t="s">
        <v>7</v>
      </c>
      <c r="F24" s="9" t="s">
        <v>43</v>
      </c>
      <c r="I24" s="9" t="s">
        <v>43</v>
      </c>
      <c r="L24" s="9" t="s">
        <v>43</v>
      </c>
      <c r="O24" s="9" t="s">
        <v>43</v>
      </c>
      <c r="R24" s="9" t="s">
        <v>43</v>
      </c>
      <c r="U24" s="9" t="s">
        <v>43</v>
      </c>
    </row>
    <row r="25" spans="2:21" x14ac:dyDescent="0.3">
      <c r="B25" t="s">
        <v>8</v>
      </c>
      <c r="F25" s="9" t="s">
        <v>43</v>
      </c>
      <c r="I25" s="9" t="s">
        <v>43</v>
      </c>
      <c r="L25" s="9" t="s">
        <v>43</v>
      </c>
      <c r="O25" s="9" t="s">
        <v>43</v>
      </c>
      <c r="R25" s="9" t="s">
        <v>43</v>
      </c>
      <c r="U25" s="9" t="s">
        <v>43</v>
      </c>
    </row>
    <row r="26" spans="2:21" x14ac:dyDescent="0.3">
      <c r="B26" t="s">
        <v>9</v>
      </c>
      <c r="F26" s="9" t="s">
        <v>43</v>
      </c>
      <c r="I26" s="9" t="s">
        <v>43</v>
      </c>
      <c r="L26" s="9" t="s">
        <v>43</v>
      </c>
      <c r="O26" s="9" t="s">
        <v>43</v>
      </c>
      <c r="R26" s="9" t="s">
        <v>43</v>
      </c>
      <c r="U26" s="9" t="s">
        <v>43</v>
      </c>
    </row>
    <row r="27" spans="2:21" x14ac:dyDescent="0.3">
      <c r="B27" t="s">
        <v>10</v>
      </c>
      <c r="F27" s="9" t="s">
        <v>43</v>
      </c>
      <c r="I27" s="9" t="s">
        <v>43</v>
      </c>
      <c r="L27" s="9" t="s">
        <v>43</v>
      </c>
      <c r="O27" s="9" t="s">
        <v>43</v>
      </c>
      <c r="R27" s="9" t="s">
        <v>43</v>
      </c>
      <c r="U27" s="9" t="s">
        <v>43</v>
      </c>
    </row>
    <row r="28" spans="2:21" x14ac:dyDescent="0.3">
      <c r="B28" t="s">
        <v>11</v>
      </c>
      <c r="F28" s="9" t="s">
        <v>43</v>
      </c>
      <c r="I28" s="9" t="s">
        <v>43</v>
      </c>
      <c r="L28" s="9" t="s">
        <v>43</v>
      </c>
      <c r="O28" s="9" t="s">
        <v>43</v>
      </c>
      <c r="R28" s="9" t="s">
        <v>43</v>
      </c>
      <c r="U28" s="9" t="s">
        <v>43</v>
      </c>
    </row>
    <row r="29" spans="2:21" x14ac:dyDescent="0.3">
      <c r="B29" t="s">
        <v>12</v>
      </c>
      <c r="F29" s="9" t="s">
        <v>43</v>
      </c>
      <c r="I29" s="9" t="s">
        <v>43</v>
      </c>
      <c r="L29" s="9" t="s">
        <v>43</v>
      </c>
      <c r="O29" s="9" t="s">
        <v>43</v>
      </c>
      <c r="R29" s="9" t="s">
        <v>43</v>
      </c>
      <c r="U29" s="9" t="s">
        <v>43</v>
      </c>
    </row>
  </sheetData>
  <pageMargins left="0.2" right="0.2" top="0.25" bottom="0.2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Westfield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2020-10-22T19:02:20Z</cp:lastPrinted>
  <dcterms:created xsi:type="dcterms:W3CDTF">2020-10-16T17:15:25Z</dcterms:created>
  <dcterms:modified xsi:type="dcterms:W3CDTF">2020-10-22T19:12:08Z</dcterms:modified>
</cp:coreProperties>
</file>