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4915" windowHeight="12585" activeTab="1"/>
  </bookViews>
  <sheets>
    <sheet name="Itemized Pricing" sheetId="1" r:id="rId1"/>
    <sheet name="Recap as read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78" i="1" l="1"/>
  <c r="K12" i="2"/>
  <c r="I12" i="2"/>
  <c r="G12" i="2"/>
  <c r="E12" i="2"/>
  <c r="C9" i="2"/>
  <c r="C12" i="2" s="1"/>
  <c r="M9" i="2"/>
  <c r="M12" i="2" s="1"/>
  <c r="K9" i="2"/>
  <c r="I9" i="2"/>
  <c r="G9" i="2"/>
  <c r="E9" i="2"/>
  <c r="U85" i="1"/>
  <c r="U84" i="1"/>
  <c r="U83" i="1"/>
  <c r="U82" i="1"/>
  <c r="U81" i="1"/>
  <c r="U76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74" i="1" l="1"/>
  <c r="U78" i="1" s="1"/>
  <c r="U87" i="1"/>
  <c r="R73" i="1"/>
  <c r="R72" i="1"/>
  <c r="R71" i="1"/>
  <c r="R70" i="1"/>
  <c r="O73" i="1"/>
  <c r="O72" i="1"/>
  <c r="O71" i="1"/>
  <c r="L73" i="1"/>
  <c r="L72" i="1"/>
  <c r="L71" i="1"/>
  <c r="I73" i="1"/>
  <c r="I72" i="1"/>
  <c r="I71" i="1"/>
  <c r="F73" i="1"/>
  <c r="F72" i="1"/>
  <c r="F71" i="1"/>
  <c r="F70" i="1"/>
  <c r="I70" i="1"/>
  <c r="L70" i="1"/>
  <c r="O70" i="1"/>
  <c r="U89" i="1" l="1"/>
  <c r="R85" i="1"/>
  <c r="R84" i="1"/>
  <c r="R83" i="1"/>
  <c r="R82" i="1"/>
  <c r="R81" i="1"/>
  <c r="O85" i="1"/>
  <c r="O84" i="1"/>
  <c r="O83" i="1"/>
  <c r="O82" i="1"/>
  <c r="O81" i="1"/>
  <c r="R76" i="1"/>
  <c r="O76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R4" i="1"/>
  <c r="O4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76" i="1"/>
  <c r="L85" i="1"/>
  <c r="L84" i="1"/>
  <c r="L83" i="1"/>
  <c r="L82" i="1"/>
  <c r="L81" i="1"/>
  <c r="I85" i="1"/>
  <c r="I84" i="1"/>
  <c r="I83" i="1"/>
  <c r="I82" i="1"/>
  <c r="I81" i="1"/>
  <c r="I76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F85" i="1"/>
  <c r="F84" i="1"/>
  <c r="F83" i="1"/>
  <c r="F82" i="1"/>
  <c r="F81" i="1"/>
  <c r="F76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87" i="1" l="1"/>
  <c r="F74" i="1"/>
  <c r="F78" i="1" s="1"/>
  <c r="R74" i="1"/>
  <c r="R78" i="1" s="1"/>
  <c r="O74" i="1"/>
  <c r="O78" i="1" s="1"/>
  <c r="L74" i="1"/>
  <c r="L78" i="1" s="1"/>
  <c r="I87" i="1"/>
  <c r="I89" i="1" s="1"/>
  <c r="R87" i="1"/>
  <c r="L87" i="1"/>
  <c r="O87" i="1"/>
  <c r="I74" i="1"/>
  <c r="F89" i="1" l="1"/>
  <c r="R89" i="1"/>
  <c r="O89" i="1"/>
  <c r="L89" i="1"/>
</calcChain>
</file>

<file path=xl/sharedStrings.xml><?xml version="1.0" encoding="utf-8"?>
<sst xmlns="http://schemas.openxmlformats.org/spreadsheetml/2006/main" count="329" uniqueCount="176">
  <si>
    <t>Bid Signed</t>
  </si>
  <si>
    <t>Non Collusion</t>
  </si>
  <si>
    <t>Affidavit of Compliance</t>
  </si>
  <si>
    <t>Bidders Certification</t>
  </si>
  <si>
    <t>Contractors Certification</t>
  </si>
  <si>
    <t>5% bid bond</t>
  </si>
  <si>
    <t>MASS DOT Prequal</t>
  </si>
  <si>
    <t xml:space="preserve">       </t>
  </si>
  <si>
    <t>Bid 20-003</t>
  </si>
  <si>
    <t>Union Street Signal Project</t>
  </si>
  <si>
    <t>August 7, 2019 @  2:00</t>
  </si>
  <si>
    <t>Bid addendum 1-2</t>
  </si>
  <si>
    <t>Alternate #1</t>
  </si>
  <si>
    <t>Base Bid plus Alt 1</t>
  </si>
  <si>
    <t>Alt 2</t>
  </si>
  <si>
    <t>Base Bid plus Alt 1 and 2</t>
  </si>
  <si>
    <t>Base Bid Price</t>
  </si>
  <si>
    <t>Item No.</t>
  </si>
  <si>
    <t>Item</t>
  </si>
  <si>
    <t>Quantity</t>
  </si>
  <si>
    <t>Unit</t>
  </si>
  <si>
    <t>102.1</t>
  </si>
  <si>
    <t>TREE TRIMMING</t>
  </si>
  <si>
    <t>FT</t>
  </si>
  <si>
    <t>120.</t>
  </si>
  <si>
    <t>EARTH EXCAVATION</t>
  </si>
  <si>
    <t>CY</t>
  </si>
  <si>
    <t>151.</t>
  </si>
  <si>
    <t>GRAVEL BORROW</t>
  </si>
  <si>
    <t>153.</t>
  </si>
  <si>
    <t>CONTROLLED DENSITY FILL - EXCAVATABLE</t>
  </si>
  <si>
    <t>156.</t>
  </si>
  <si>
    <t>CRUSHED STONE</t>
  </si>
  <si>
    <t>TON</t>
  </si>
  <si>
    <t>170.</t>
  </si>
  <si>
    <t>FINE GRADING AND COMPACTING</t>
  </si>
  <si>
    <t>SY</t>
  </si>
  <si>
    <t>201.</t>
  </si>
  <si>
    <t>CATCH BASIN</t>
  </si>
  <si>
    <t>EA</t>
  </si>
  <si>
    <t>220.</t>
  </si>
  <si>
    <t>DRAINAGE STRUCTURE ADJUSTED</t>
  </si>
  <si>
    <t>220.3</t>
  </si>
  <si>
    <t>DRAINAGE STRUCTURE CHANGE IN TYPE</t>
  </si>
  <si>
    <t>FRAME AND GRATE</t>
  </si>
  <si>
    <t>FRAME AND GRATE (OR COVER) REMOVED AND DISCARDED</t>
  </si>
  <si>
    <t>12 INCH CATCH BASIN HOOD</t>
  </si>
  <si>
    <t>REMOVAL OF DRAINAGE STRUCTURE SEDIMENT</t>
  </si>
  <si>
    <t>REMOVAL OF DRAINAGE PIPE SEDIMENT</t>
  </si>
  <si>
    <t>12 INCH REINFORCED CONCRETE PIPE CLASS IV</t>
  </si>
  <si>
    <t>358.</t>
  </si>
  <si>
    <t>GATE BOX ADJUSTED</t>
  </si>
  <si>
    <t>402.</t>
  </si>
  <si>
    <t>DENSE GRADED CRUSHED STONE FOR SUB-BASE</t>
  </si>
  <si>
    <t>431.</t>
  </si>
  <si>
    <t>HIGH EARLY STRENGTH CEMENT CONCRETE BASE</t>
  </si>
  <si>
    <t>440.</t>
  </si>
  <si>
    <t>CALCIUM CHLORIDE FOR ROADWAY DUST CONTROL</t>
  </si>
  <si>
    <t>LB</t>
  </si>
  <si>
    <t>443.</t>
  </si>
  <si>
    <t>WATER FOR ROADWAY DUST CONTROL</t>
  </si>
  <si>
    <t>MGL</t>
  </si>
  <si>
    <t>SUPERPAVE SURFACE COURSE - 12.5 (SSC - 12.5)</t>
  </si>
  <si>
    <t>SUPERPAVE INTERMEDIATE COURSE - 19.0 (SIC - 19.0)</t>
  </si>
  <si>
    <t>452.</t>
  </si>
  <si>
    <t>ASPHALT EMULSION FOR TACK COAT</t>
  </si>
  <si>
    <t>GAL</t>
  </si>
  <si>
    <t>453.</t>
  </si>
  <si>
    <t>HMA JOINT SEALANT</t>
  </si>
  <si>
    <t>472.</t>
  </si>
  <si>
    <t>HOT MIX ASPHALT FOR MISCELLANEOUS WORK</t>
  </si>
  <si>
    <t xml:space="preserve">SAWCUTTING ASPHALT PAVEMENT FOR BOX WIDENING
</t>
  </si>
  <si>
    <t>485.1</t>
  </si>
  <si>
    <t>GRANITE RUBBLE BLOCK PAVEMENT</t>
  </si>
  <si>
    <t>506.</t>
  </si>
  <si>
    <t>GRANITE CURB TYPE VB - STRAIGHT</t>
  </si>
  <si>
    <t>506.1</t>
  </si>
  <si>
    <t>GRANITE CURB TYPE VB - CURVED</t>
  </si>
  <si>
    <t>514.</t>
  </si>
  <si>
    <t>GRANITE CURB INLET - STRAIGHT</t>
  </si>
  <si>
    <t>516.</t>
  </si>
  <si>
    <t>GRANITE CURB CORNER TYPE A</t>
  </si>
  <si>
    <t>620.13</t>
  </si>
  <si>
    <t>GUARDRAIL, TL-3 (SINGLE FACED)</t>
  </si>
  <si>
    <t>TRAILING ANCHORAGE</t>
  </si>
  <si>
    <t>635.1</t>
  </si>
  <si>
    <t>HIGHWAY GUARD REMOVED AND DISCARDED</t>
  </si>
  <si>
    <t>685.3</t>
  </si>
  <si>
    <t>DRY LAID STONE RETAINING WALL</t>
  </si>
  <si>
    <t>LS</t>
  </si>
  <si>
    <t>697.1</t>
  </si>
  <si>
    <t>SILT SACK</t>
  </si>
  <si>
    <t>697.11</t>
  </si>
  <si>
    <t>COMPOST FILTER TUBES</t>
  </si>
  <si>
    <t>703.</t>
  </si>
  <si>
    <t>HOT MIX ASPHALT DRIVEWAY</t>
  </si>
  <si>
    <t>707.8</t>
  </si>
  <si>
    <t>STEEL BOLLARD</t>
  </si>
  <si>
    <t>MOBILIZATION</t>
  </si>
  <si>
    <t>751.</t>
  </si>
  <si>
    <t>LOAM BORROW</t>
  </si>
  <si>
    <t>765.</t>
  </si>
  <si>
    <t>SEEDING</t>
  </si>
  <si>
    <t>767.6</t>
  </si>
  <si>
    <t>AGED PINE BARK MULCH</t>
  </si>
  <si>
    <t>769.1</t>
  </si>
  <si>
    <t>PAVEMENT MILLING MULCH</t>
  </si>
  <si>
    <t>785.631</t>
  </si>
  <si>
    <t>INKBERRY 18-24 INCH</t>
  </si>
  <si>
    <t>786.081</t>
  </si>
  <si>
    <t>JUNIPER - 'BAR HARBOR' 15-18 INCH</t>
  </si>
  <si>
    <t>786.113</t>
  </si>
  <si>
    <t>JUNIPER - 'GREY OWL' 3 GALLON</t>
  </si>
  <si>
    <t>796.763</t>
  </si>
  <si>
    <t>DAILILY - 'STELLA D'ORO' 1 GALLON</t>
  </si>
  <si>
    <t>796.797</t>
  </si>
  <si>
    <t>MEADOW SAGE 1 GALLON</t>
  </si>
  <si>
    <t>3 INCH ELECTRICAL CONDUIT TYPE NM - PLASTIC - (UL)</t>
  </si>
  <si>
    <t>3 INCH ELECTRICAL CONDUIT TYPE RM - GALVANIZED STEEL</t>
  </si>
  <si>
    <t>PULL BOX 24 X 24 INCHES</t>
  </si>
  <si>
    <t>815.1</t>
  </si>
  <si>
    <t>TRAFFIC CONTROL SIGNAL LOCATION NO. 1</t>
  </si>
  <si>
    <t>1</t>
  </si>
  <si>
    <t>832.</t>
  </si>
  <si>
    <t>WARNING - REGULATORY AND ROUTE MARKER - ALUM. PANEL (TYPE A)</t>
  </si>
  <si>
    <t>SF</t>
  </si>
  <si>
    <t>SIGN SUP (N/GUIDE) +RTE MKR W/1 BRKWAY POST ASSEMBLY - STEEL</t>
  </si>
  <si>
    <t>850.42</t>
  </si>
  <si>
    <t>POLICE DETAIL</t>
  </si>
  <si>
    <t>852.</t>
  </si>
  <si>
    <t>SAFETY SIGNING FOR TRAFFIC MANAGEMENT</t>
  </si>
  <si>
    <t>PAVEMENT MARKING REMOVAL</t>
  </si>
  <si>
    <t>856.12</t>
  </si>
  <si>
    <t>PORTABLE CHANGEABLE MESSAGE SIGN</t>
  </si>
  <si>
    <t>DAY</t>
  </si>
  <si>
    <t>864.04</t>
  </si>
  <si>
    <t>PAVEMENT ARROWS AND LEGENDS REFL. WHITE (THERMOPLASTIC)</t>
  </si>
  <si>
    <t>6 INCH REFLECTORIZED WHITE LINE (THERMOPLASTIC)</t>
  </si>
  <si>
    <t>LF</t>
  </si>
  <si>
    <t>12 INCH REFLECTORIZED WHITE LINE (THERMOPLASTIC)</t>
  </si>
  <si>
    <t>6 INCH REFLECTORIZED YELLOW LINE (THERMOPLASTIC)</t>
  </si>
  <si>
    <t>12 INCH REFLECTORIZED YELLOW LINE (THERMOPLASTIC)</t>
  </si>
  <si>
    <t>874.</t>
  </si>
  <si>
    <t>STREET NAME SIGN</t>
  </si>
  <si>
    <t>TRAFFIC SIGN REMOVED AND STACKED</t>
  </si>
  <si>
    <t xml:space="preserve">Base Bid Total </t>
  </si>
  <si>
    <t>Alternate 1</t>
  </si>
  <si>
    <t>693.</t>
  </si>
  <si>
    <t>SEGMENTAL RETAINING WALL</t>
  </si>
  <si>
    <t>Base Bid Plus Alt 1</t>
  </si>
  <si>
    <t>Alternate 2</t>
  </si>
  <si>
    <t>415.</t>
  </si>
  <si>
    <t>PAVEMENT MICROMILLING</t>
  </si>
  <si>
    <t>451.</t>
  </si>
  <si>
    <t>HMA FOR PATCHING</t>
  </si>
  <si>
    <t>Total Alt 2</t>
  </si>
  <si>
    <t>MONTHLY PRICE ADJ LIQUID ASPHALT</t>
  </si>
  <si>
    <t>ALL</t>
  </si>
  <si>
    <t>MONTHLY PRICE ADJ DIESEL</t>
  </si>
  <si>
    <t>MONTHLY PRICE ADJ GAS</t>
  </si>
  <si>
    <t>MONTLY PRICE ADJ PORTLAND CEMENT</t>
  </si>
  <si>
    <t>Mass-West</t>
  </si>
  <si>
    <t>Dagel Electric</t>
  </si>
  <si>
    <t>JL Raymaakers</t>
  </si>
  <si>
    <t>Dagle  Electric</t>
  </si>
  <si>
    <t>Goncalves</t>
  </si>
  <si>
    <t>Caracas</t>
  </si>
  <si>
    <t xml:space="preserve">JL Construction </t>
  </si>
  <si>
    <t>Affidavit</t>
  </si>
  <si>
    <t>Contractor Experience</t>
  </si>
  <si>
    <t>paymentof Taxes</t>
  </si>
  <si>
    <t>OSHA Training</t>
  </si>
  <si>
    <t>Payment of Prevailing Wages</t>
  </si>
  <si>
    <t>yes</t>
  </si>
  <si>
    <t>Mass-West**</t>
  </si>
  <si>
    <t>**check unit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</si>
</sst>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44" fontId="0" fillId="0" borderId="0" xfId="1" applyFont="1"/>
    <xf numFmtId="44" fontId="0" fillId="0" borderId="0" xfId="0" applyNumberFormat="1"/>
    <xf numFmtId="44" fontId="0" fillId="0" borderId="1" xfId="1" applyFont="1" applyBorder="1"/>
    <xf numFmtId="0" fontId="0" fillId="0" borderId="1" xfId="0" applyBorder="1"/>
    <xf numFmtId="0" fontId="0" fillId="0" borderId="2" xfId="0" applyBorder="1"/>
    <xf numFmtId="44" fontId="0" fillId="0" borderId="2" xfId="1" applyFont="1" applyBorder="1"/>
    <xf numFmtId="44" fontId="0" fillId="0" borderId="2" xfId="0" applyNumberFormat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44" fontId="0" fillId="0" borderId="0" xfId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wrapText="1"/>
    </xf>
    <xf numFmtId="0" fontId="0" fillId="3" borderId="2" xfId="0" applyFill="1" applyBorder="1"/>
    <xf numFmtId="0" fontId="0" fillId="3" borderId="2" xfId="0" applyFill="1" applyBorder="1" applyAlignment="1">
      <alignment wrapText="1"/>
    </xf>
    <xf numFmtId="44" fontId="0" fillId="3" borderId="2" xfId="1" applyFont="1" applyFill="1" applyBorder="1"/>
    <xf numFmtId="44" fontId="0" fillId="3" borderId="2" xfId="0" applyNumberFormat="1" applyFill="1" applyBorder="1"/>
    <xf numFmtId="44" fontId="0" fillId="0" borderId="0" xfId="1" applyFont="1" applyFill="1"/>
    <xf numFmtId="44" fontId="0" fillId="0" borderId="0" xfId="0" applyNumberFormat="1" applyFill="1"/>
    <xf numFmtId="44" fontId="2" fillId="0" borderId="1" xfId="1" applyFont="1" applyBorder="1"/>
    <xf numFmtId="44" fontId="0" fillId="3" borderId="0" xfId="0" applyNumberFormat="1" applyFill="1"/>
    <xf numFmtId="0" fontId="2" fillId="0" borderId="0" xfId="0" applyFont="1"/>
    <xf numFmtId="44" fontId="0" fillId="3" borderId="0" xfId="1" applyFont="1" applyFill="1"/>
    <xf numFmtId="13" fontId="0" fillId="0" borderId="0" xfId="1" applyNumberFormat="1" applyFont="1"/>
  </cellXfs>
  <cellStyles count="2">
    <cellStyle name="Currency" xfId="1" builtinId="4"/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U95"/>
  <sheetViews>
    <sheetView topLeftCell="A73" workbookViewId="0">
      <selection activeCell="T86" sqref="T86"/>
    </sheetView>
  </sheetViews>
  <sheetFormatPr defaultRowHeight="15" x14ac:dyDescent="0.25"/>
  <cols>
    <col min="1" max="1" width="10.42578125" customWidth="1"/>
    <col min="2" max="2" width="36.140625" style="13" customWidth="1"/>
    <col min="3" max="3" width="8.7109375" style="13" bestFit="1" customWidth="1"/>
    <col min="4" max="4" width="6" bestFit="1" customWidth="1"/>
    <col min="5" max="5" width="12.5703125" style="2" bestFit="1" customWidth="1"/>
    <col min="6" max="6" width="16.7109375" customWidth="1"/>
    <col min="7" max="7" width="2.28515625" customWidth="1"/>
    <col min="8" max="8" width="12.5703125" style="2" bestFit="1" customWidth="1"/>
    <col min="9" max="9" width="16.7109375" customWidth="1"/>
    <col min="10" max="10" width="2.42578125" customWidth="1"/>
    <col min="11" max="11" width="12.5703125" style="2" bestFit="1" customWidth="1"/>
    <col min="12" max="12" width="16.7109375" customWidth="1"/>
    <col min="13" max="13" width="2" customWidth="1"/>
    <col min="14" max="14" width="12.5703125" style="2" bestFit="1" customWidth="1"/>
    <col min="15" max="15" width="16.7109375" customWidth="1"/>
    <col min="16" max="16" width="2.28515625" customWidth="1"/>
    <col min="17" max="17" width="12.5703125" style="2" bestFit="1" customWidth="1"/>
    <col min="18" max="18" width="16.7109375" customWidth="1"/>
    <col min="19" max="19" width="2.28515625" customWidth="1"/>
    <col min="20" max="20" width="12.5703125" style="2" bestFit="1" customWidth="1"/>
    <col min="21" max="21" width="16.7109375" customWidth="1"/>
  </cols>
  <sheetData>
    <row r="1" spans="1:21" x14ac:dyDescent="0.25">
      <c r="A1" s="12" t="s">
        <v>8</v>
      </c>
      <c r="B1" s="12" t="s">
        <v>9</v>
      </c>
      <c r="C1" s="12"/>
    </row>
    <row r="2" spans="1:21" x14ac:dyDescent="0.25">
      <c r="E2" s="28" t="s">
        <v>161</v>
      </c>
      <c r="F2" s="17"/>
      <c r="G2" s="30"/>
      <c r="H2" s="28" t="s">
        <v>164</v>
      </c>
      <c r="I2" s="17"/>
      <c r="J2" s="30"/>
      <c r="K2" s="28" t="s">
        <v>163</v>
      </c>
      <c r="L2" s="17"/>
      <c r="M2" s="30"/>
      <c r="N2" s="28" t="s">
        <v>165</v>
      </c>
      <c r="O2" s="17"/>
      <c r="P2" s="30"/>
      <c r="Q2" s="28" t="s">
        <v>166</v>
      </c>
      <c r="R2" s="17"/>
      <c r="S2" s="30"/>
      <c r="T2" s="28" t="s">
        <v>167</v>
      </c>
      <c r="U2" s="17"/>
    </row>
    <row r="3" spans="1:21" x14ac:dyDescent="0.25">
      <c r="A3" s="16" t="s">
        <v>17</v>
      </c>
      <c r="B3" s="21" t="s">
        <v>18</v>
      </c>
      <c r="C3" s="18" t="s">
        <v>19</v>
      </c>
      <c r="D3" s="17" t="s">
        <v>20</v>
      </c>
    </row>
    <row r="4" spans="1:21" x14ac:dyDescent="0.25">
      <c r="A4" s="19" t="s">
        <v>21</v>
      </c>
      <c r="B4" s="13" t="s">
        <v>22</v>
      </c>
      <c r="C4" s="20">
        <v>80</v>
      </c>
      <c r="D4" t="s">
        <v>23</v>
      </c>
      <c r="E4" s="2">
        <v>10</v>
      </c>
      <c r="F4" s="3">
        <f>E4*C4</f>
        <v>800</v>
      </c>
      <c r="H4" s="2">
        <v>20</v>
      </c>
      <c r="I4" s="3">
        <f>H4*C4</f>
        <v>1600</v>
      </c>
      <c r="K4" s="26">
        <v>62.5</v>
      </c>
      <c r="L4" s="27">
        <f>K4*C4</f>
        <v>5000</v>
      </c>
      <c r="N4" s="2">
        <v>20</v>
      </c>
      <c r="O4" s="3">
        <f>N4*C4</f>
        <v>1600</v>
      </c>
      <c r="Q4" s="2">
        <v>30</v>
      </c>
      <c r="R4" s="3">
        <f>Q4*C4</f>
        <v>2400</v>
      </c>
      <c r="T4" s="2">
        <v>65</v>
      </c>
      <c r="U4" s="3">
        <f>T4*C4</f>
        <v>5200</v>
      </c>
    </row>
    <row r="5" spans="1:21" x14ac:dyDescent="0.25">
      <c r="A5" s="19" t="s">
        <v>24</v>
      </c>
      <c r="B5" s="13" t="s">
        <v>25</v>
      </c>
      <c r="C5" s="20">
        <v>230</v>
      </c>
      <c r="D5" t="s">
        <v>26</v>
      </c>
      <c r="E5" s="2">
        <v>35</v>
      </c>
      <c r="F5" s="3">
        <f t="shared" ref="F5:F68" si="0">E5*C5</f>
        <v>8050</v>
      </c>
      <c r="H5" s="2">
        <v>50</v>
      </c>
      <c r="I5" s="3">
        <f t="shared" ref="I5:I68" si="1">H5*C5</f>
        <v>11500</v>
      </c>
      <c r="K5" s="26">
        <v>75</v>
      </c>
      <c r="L5" s="27">
        <f t="shared" ref="L5:L68" si="2">K5*C5</f>
        <v>17250</v>
      </c>
      <c r="N5" s="2">
        <v>100</v>
      </c>
      <c r="O5" s="3">
        <f t="shared" ref="O5:O68" si="3">N5*C5</f>
        <v>23000</v>
      </c>
      <c r="Q5" s="2">
        <v>40</v>
      </c>
      <c r="R5" s="3">
        <f t="shared" ref="R5:R68" si="4">Q5*C5</f>
        <v>9200</v>
      </c>
      <c r="T5" s="2">
        <v>34</v>
      </c>
      <c r="U5" s="3">
        <f t="shared" ref="U5:U68" si="5">T5*C5</f>
        <v>7820</v>
      </c>
    </row>
    <row r="6" spans="1:21" x14ac:dyDescent="0.25">
      <c r="A6" s="19" t="s">
        <v>27</v>
      </c>
      <c r="B6" s="13" t="s">
        <v>28</v>
      </c>
      <c r="C6" s="20">
        <v>25</v>
      </c>
      <c r="D6" t="s">
        <v>26</v>
      </c>
      <c r="E6" s="2">
        <v>35</v>
      </c>
      <c r="F6" s="3">
        <f t="shared" si="0"/>
        <v>875</v>
      </c>
      <c r="H6" s="2">
        <v>100</v>
      </c>
      <c r="I6" s="3">
        <f t="shared" si="1"/>
        <v>2500</v>
      </c>
      <c r="K6" s="26">
        <v>32</v>
      </c>
      <c r="L6" s="27">
        <f t="shared" si="2"/>
        <v>800</v>
      </c>
      <c r="N6" s="2">
        <v>100</v>
      </c>
      <c r="O6" s="3">
        <f t="shared" si="3"/>
        <v>2500</v>
      </c>
      <c r="Q6" s="2">
        <v>30</v>
      </c>
      <c r="R6" s="3">
        <f t="shared" si="4"/>
        <v>750</v>
      </c>
      <c r="T6" s="2">
        <v>45</v>
      </c>
      <c r="U6" s="3">
        <f t="shared" si="5"/>
        <v>1125</v>
      </c>
    </row>
    <row r="7" spans="1:21" ht="30" x14ac:dyDescent="0.25">
      <c r="A7" s="19" t="s">
        <v>29</v>
      </c>
      <c r="B7" s="13" t="s">
        <v>30</v>
      </c>
      <c r="C7" s="20">
        <v>40</v>
      </c>
      <c r="D7" t="s">
        <v>26</v>
      </c>
      <c r="E7" s="2">
        <v>135</v>
      </c>
      <c r="F7" s="3">
        <f t="shared" si="0"/>
        <v>5400</v>
      </c>
      <c r="H7" s="2">
        <v>100</v>
      </c>
      <c r="I7" s="3">
        <f t="shared" si="1"/>
        <v>4000</v>
      </c>
      <c r="K7" s="26">
        <v>220</v>
      </c>
      <c r="L7" s="27">
        <f t="shared" si="2"/>
        <v>8800</v>
      </c>
      <c r="N7" s="2">
        <v>100</v>
      </c>
      <c r="O7" s="3">
        <f t="shared" si="3"/>
        <v>4000</v>
      </c>
      <c r="Q7" s="2">
        <v>140</v>
      </c>
      <c r="R7" s="3">
        <f t="shared" si="4"/>
        <v>5600</v>
      </c>
      <c r="T7" s="2">
        <v>180</v>
      </c>
      <c r="U7" s="3">
        <f t="shared" si="5"/>
        <v>7200</v>
      </c>
    </row>
    <row r="8" spans="1:21" x14ac:dyDescent="0.25">
      <c r="A8" s="19" t="s">
        <v>31</v>
      </c>
      <c r="B8" s="13" t="s">
        <v>32</v>
      </c>
      <c r="C8" s="20">
        <v>5</v>
      </c>
      <c r="D8" t="s">
        <v>33</v>
      </c>
      <c r="E8" s="2">
        <v>35</v>
      </c>
      <c r="F8" s="3">
        <f t="shared" si="0"/>
        <v>175</v>
      </c>
      <c r="H8" s="2">
        <v>50</v>
      </c>
      <c r="I8" s="3">
        <f t="shared" si="1"/>
        <v>250</v>
      </c>
      <c r="K8" s="26">
        <v>50</v>
      </c>
      <c r="L8" s="27">
        <f t="shared" si="2"/>
        <v>250</v>
      </c>
      <c r="N8" s="2">
        <v>20</v>
      </c>
      <c r="O8" s="3">
        <f t="shared" si="3"/>
        <v>100</v>
      </c>
      <c r="Q8" s="2">
        <v>60</v>
      </c>
      <c r="R8" s="3">
        <f t="shared" si="4"/>
        <v>300</v>
      </c>
      <c r="T8" s="2">
        <v>110</v>
      </c>
      <c r="U8" s="3">
        <f t="shared" si="5"/>
        <v>550</v>
      </c>
    </row>
    <row r="9" spans="1:21" x14ac:dyDescent="0.25">
      <c r="A9" s="19" t="s">
        <v>34</v>
      </c>
      <c r="B9" s="13" t="s">
        <v>35</v>
      </c>
      <c r="C9" s="20">
        <v>300</v>
      </c>
      <c r="D9" t="s">
        <v>36</v>
      </c>
      <c r="E9" s="2">
        <v>3</v>
      </c>
      <c r="F9" s="3">
        <f t="shared" si="0"/>
        <v>900</v>
      </c>
      <c r="H9" s="2">
        <v>15</v>
      </c>
      <c r="I9" s="3">
        <f t="shared" si="1"/>
        <v>4500</v>
      </c>
      <c r="K9" s="26">
        <v>12</v>
      </c>
      <c r="L9" s="27">
        <f t="shared" si="2"/>
        <v>3600</v>
      </c>
      <c r="N9" s="2">
        <v>10</v>
      </c>
      <c r="O9" s="3">
        <f t="shared" si="3"/>
        <v>3000</v>
      </c>
      <c r="Q9" s="2">
        <v>40</v>
      </c>
      <c r="R9" s="3">
        <f t="shared" si="4"/>
        <v>12000</v>
      </c>
      <c r="T9" s="2">
        <v>6</v>
      </c>
      <c r="U9" s="3">
        <f t="shared" si="5"/>
        <v>1800</v>
      </c>
    </row>
    <row r="10" spans="1:21" x14ac:dyDescent="0.25">
      <c r="A10" s="19" t="s">
        <v>37</v>
      </c>
      <c r="B10" s="13" t="s">
        <v>38</v>
      </c>
      <c r="C10" s="20">
        <v>1</v>
      </c>
      <c r="D10" t="s">
        <v>39</v>
      </c>
      <c r="E10" s="2">
        <v>2000</v>
      </c>
      <c r="F10" s="3">
        <f t="shared" si="0"/>
        <v>2000</v>
      </c>
      <c r="H10" s="2">
        <v>6000</v>
      </c>
      <c r="I10" s="3">
        <f t="shared" si="1"/>
        <v>6000</v>
      </c>
      <c r="K10" s="26">
        <v>20000</v>
      </c>
      <c r="L10" s="27">
        <f t="shared" si="2"/>
        <v>20000</v>
      </c>
      <c r="N10" s="2">
        <v>7500</v>
      </c>
      <c r="O10" s="3">
        <f t="shared" si="3"/>
        <v>7500</v>
      </c>
      <c r="Q10" s="2">
        <v>3500</v>
      </c>
      <c r="R10" s="3">
        <f t="shared" si="4"/>
        <v>3500</v>
      </c>
      <c r="T10" s="2">
        <v>10000</v>
      </c>
      <c r="U10" s="3">
        <f t="shared" si="5"/>
        <v>10000</v>
      </c>
    </row>
    <row r="11" spans="1:21" x14ac:dyDescent="0.25">
      <c r="A11" s="19" t="s">
        <v>40</v>
      </c>
      <c r="B11" s="13" t="s">
        <v>41</v>
      </c>
      <c r="C11" s="20">
        <v>1</v>
      </c>
      <c r="D11" t="s">
        <v>39</v>
      </c>
      <c r="E11" s="2">
        <v>350</v>
      </c>
      <c r="F11" s="3">
        <f t="shared" si="0"/>
        <v>350</v>
      </c>
      <c r="H11" s="2">
        <v>450</v>
      </c>
      <c r="I11" s="3">
        <f t="shared" si="1"/>
        <v>450</v>
      </c>
      <c r="K11" s="26">
        <v>800</v>
      </c>
      <c r="L11" s="27">
        <f t="shared" si="2"/>
        <v>800</v>
      </c>
      <c r="N11" s="2">
        <v>550</v>
      </c>
      <c r="O11" s="3">
        <f t="shared" si="3"/>
        <v>550</v>
      </c>
      <c r="Q11" s="2">
        <v>400</v>
      </c>
      <c r="R11" s="3">
        <f t="shared" si="4"/>
        <v>400</v>
      </c>
      <c r="T11" s="2">
        <v>550</v>
      </c>
      <c r="U11" s="3">
        <f t="shared" si="5"/>
        <v>550</v>
      </c>
    </row>
    <row r="12" spans="1:21" ht="30" x14ac:dyDescent="0.25">
      <c r="A12" s="19" t="s">
        <v>42</v>
      </c>
      <c r="B12" s="13" t="s">
        <v>43</v>
      </c>
      <c r="C12" s="20">
        <v>1</v>
      </c>
      <c r="D12" t="s">
        <v>39</v>
      </c>
      <c r="E12" s="2">
        <v>700</v>
      </c>
      <c r="F12" s="3">
        <f t="shared" si="0"/>
        <v>700</v>
      </c>
      <c r="H12" s="2">
        <v>1500</v>
      </c>
      <c r="I12" s="3">
        <f t="shared" si="1"/>
        <v>1500</v>
      </c>
      <c r="K12" s="26">
        <v>10000</v>
      </c>
      <c r="L12" s="27">
        <f t="shared" si="2"/>
        <v>10000</v>
      </c>
      <c r="N12" s="2">
        <v>1000</v>
      </c>
      <c r="O12" s="3">
        <f t="shared" si="3"/>
        <v>1000</v>
      </c>
      <c r="Q12" s="2">
        <v>1000</v>
      </c>
      <c r="R12" s="3">
        <f t="shared" si="4"/>
        <v>1000</v>
      </c>
      <c r="T12" s="2">
        <v>550</v>
      </c>
      <c r="U12" s="3">
        <f t="shared" si="5"/>
        <v>550</v>
      </c>
    </row>
    <row r="13" spans="1:21" x14ac:dyDescent="0.25">
      <c r="A13" s="19">
        <v>222.1</v>
      </c>
      <c r="B13" s="13" t="s">
        <v>44</v>
      </c>
      <c r="C13" s="20">
        <v>1</v>
      </c>
      <c r="D13" t="s">
        <v>39</v>
      </c>
      <c r="E13" s="2">
        <v>900</v>
      </c>
      <c r="F13" s="3">
        <f t="shared" si="0"/>
        <v>900</v>
      </c>
      <c r="H13" s="2">
        <v>1000</v>
      </c>
      <c r="I13" s="3">
        <f t="shared" si="1"/>
        <v>1000</v>
      </c>
      <c r="K13" s="26">
        <v>750</v>
      </c>
      <c r="L13" s="27">
        <f t="shared" si="2"/>
        <v>750</v>
      </c>
      <c r="N13" s="2">
        <v>1000</v>
      </c>
      <c r="O13" s="3">
        <f t="shared" si="3"/>
        <v>1000</v>
      </c>
      <c r="Q13" s="2">
        <v>1200</v>
      </c>
      <c r="R13" s="3">
        <f t="shared" si="4"/>
        <v>1200</v>
      </c>
      <c r="T13" s="2">
        <v>775</v>
      </c>
      <c r="U13" s="3">
        <f t="shared" si="5"/>
        <v>775</v>
      </c>
    </row>
    <row r="14" spans="1:21" ht="30" x14ac:dyDescent="0.25">
      <c r="A14" s="19">
        <v>223.2</v>
      </c>
      <c r="B14" s="13" t="s">
        <v>45</v>
      </c>
      <c r="C14" s="20">
        <v>1</v>
      </c>
      <c r="D14" t="s">
        <v>39</v>
      </c>
      <c r="E14" s="2">
        <v>100</v>
      </c>
      <c r="F14" s="3">
        <f t="shared" si="0"/>
        <v>100</v>
      </c>
      <c r="H14" s="2">
        <v>100</v>
      </c>
      <c r="I14" s="3">
        <f t="shared" si="1"/>
        <v>100</v>
      </c>
      <c r="K14" s="26">
        <v>200</v>
      </c>
      <c r="L14" s="27">
        <f t="shared" si="2"/>
        <v>200</v>
      </c>
      <c r="N14" s="2">
        <v>100</v>
      </c>
      <c r="O14" s="3">
        <f t="shared" si="3"/>
        <v>100</v>
      </c>
      <c r="Q14" s="2">
        <v>350</v>
      </c>
      <c r="R14" s="3">
        <f t="shared" si="4"/>
        <v>350</v>
      </c>
      <c r="T14" s="2">
        <v>100</v>
      </c>
      <c r="U14" s="3">
        <f t="shared" si="5"/>
        <v>100</v>
      </c>
    </row>
    <row r="15" spans="1:21" x14ac:dyDescent="0.25">
      <c r="A15" s="19">
        <v>224.12</v>
      </c>
      <c r="B15" s="13" t="s">
        <v>46</v>
      </c>
      <c r="C15" s="20">
        <v>2</v>
      </c>
      <c r="D15" t="s">
        <v>39</v>
      </c>
      <c r="E15" s="2">
        <v>200</v>
      </c>
      <c r="F15" s="3">
        <f t="shared" si="0"/>
        <v>400</v>
      </c>
      <c r="H15" s="2">
        <v>500</v>
      </c>
      <c r="I15" s="3">
        <f t="shared" si="1"/>
        <v>1000</v>
      </c>
      <c r="K15" s="26">
        <v>700</v>
      </c>
      <c r="L15" s="27">
        <f t="shared" si="2"/>
        <v>1400</v>
      </c>
      <c r="N15" s="2">
        <v>400</v>
      </c>
      <c r="O15" s="3">
        <f t="shared" si="3"/>
        <v>800</v>
      </c>
      <c r="Q15" s="2">
        <v>900</v>
      </c>
      <c r="R15" s="3">
        <f t="shared" si="4"/>
        <v>1800</v>
      </c>
      <c r="T15" s="2">
        <v>500</v>
      </c>
      <c r="U15" s="3">
        <f t="shared" si="5"/>
        <v>1000</v>
      </c>
    </row>
    <row r="16" spans="1:21" ht="30" x14ac:dyDescent="0.25">
      <c r="A16" s="19">
        <v>227.3</v>
      </c>
      <c r="B16" s="13" t="s">
        <v>47</v>
      </c>
      <c r="C16" s="20">
        <v>1</v>
      </c>
      <c r="D16" t="s">
        <v>26</v>
      </c>
      <c r="E16" s="2">
        <v>500</v>
      </c>
      <c r="F16" s="3">
        <f t="shared" si="0"/>
        <v>500</v>
      </c>
      <c r="H16" s="2">
        <v>500</v>
      </c>
      <c r="I16" s="3">
        <f t="shared" si="1"/>
        <v>500</v>
      </c>
      <c r="K16" s="26">
        <v>500</v>
      </c>
      <c r="L16" s="27">
        <f t="shared" si="2"/>
        <v>500</v>
      </c>
      <c r="N16" s="2">
        <v>50</v>
      </c>
      <c r="O16" s="3">
        <f t="shared" si="3"/>
        <v>50</v>
      </c>
      <c r="Q16" s="2">
        <v>1000</v>
      </c>
      <c r="R16" s="3">
        <f t="shared" si="4"/>
        <v>1000</v>
      </c>
      <c r="T16" s="2">
        <v>300</v>
      </c>
      <c r="U16" s="3">
        <f t="shared" si="5"/>
        <v>300</v>
      </c>
    </row>
    <row r="17" spans="1:21" ht="30" x14ac:dyDescent="0.25">
      <c r="A17" s="19">
        <v>227.31</v>
      </c>
      <c r="B17" s="13" t="s">
        <v>48</v>
      </c>
      <c r="C17" s="20">
        <v>30</v>
      </c>
      <c r="D17" t="s">
        <v>23</v>
      </c>
      <c r="E17" s="2">
        <v>75</v>
      </c>
      <c r="F17" s="3">
        <f t="shared" si="0"/>
        <v>2250</v>
      </c>
      <c r="H17" s="2">
        <v>60</v>
      </c>
      <c r="I17" s="3">
        <f t="shared" si="1"/>
        <v>1800</v>
      </c>
      <c r="K17" s="26">
        <v>50</v>
      </c>
      <c r="L17" s="29">
        <f t="shared" si="2"/>
        <v>1500</v>
      </c>
      <c r="N17" s="2">
        <v>50</v>
      </c>
      <c r="O17" s="3">
        <f t="shared" si="3"/>
        <v>1500</v>
      </c>
      <c r="Q17" s="2">
        <v>50</v>
      </c>
      <c r="R17" s="3">
        <f t="shared" si="4"/>
        <v>1500</v>
      </c>
      <c r="T17" s="2">
        <v>120</v>
      </c>
      <c r="U17" s="3">
        <f t="shared" si="5"/>
        <v>3600</v>
      </c>
    </row>
    <row r="18" spans="1:21" ht="30" x14ac:dyDescent="0.25">
      <c r="A18" s="19">
        <v>243.12</v>
      </c>
      <c r="B18" s="13" t="s">
        <v>49</v>
      </c>
      <c r="C18" s="20">
        <v>20</v>
      </c>
      <c r="D18" t="s">
        <v>23</v>
      </c>
      <c r="E18" s="2">
        <v>100</v>
      </c>
      <c r="F18" s="3">
        <f t="shared" si="0"/>
        <v>2000</v>
      </c>
      <c r="H18" s="2">
        <v>60</v>
      </c>
      <c r="I18" s="3">
        <f t="shared" si="1"/>
        <v>1200</v>
      </c>
      <c r="K18" s="26">
        <v>95</v>
      </c>
      <c r="L18" s="27">
        <f t="shared" si="2"/>
        <v>1900</v>
      </c>
      <c r="N18" s="2">
        <v>100</v>
      </c>
      <c r="O18" s="3">
        <f t="shared" si="3"/>
        <v>2000</v>
      </c>
      <c r="Q18" s="2">
        <v>80</v>
      </c>
      <c r="R18" s="3">
        <f t="shared" si="4"/>
        <v>1600</v>
      </c>
      <c r="T18" s="2">
        <v>75</v>
      </c>
      <c r="U18" s="3">
        <f t="shared" si="5"/>
        <v>1500</v>
      </c>
    </row>
    <row r="19" spans="1:21" x14ac:dyDescent="0.25">
      <c r="A19" s="19" t="s">
        <v>50</v>
      </c>
      <c r="B19" s="13" t="s">
        <v>51</v>
      </c>
      <c r="C19" s="20">
        <v>2</v>
      </c>
      <c r="D19" t="s">
        <v>39</v>
      </c>
      <c r="E19" s="2">
        <v>300</v>
      </c>
      <c r="F19" s="3">
        <f t="shared" si="0"/>
        <v>600</v>
      </c>
      <c r="H19" s="2">
        <v>300</v>
      </c>
      <c r="I19" s="3">
        <f t="shared" si="1"/>
        <v>600</v>
      </c>
      <c r="K19" s="26">
        <v>350</v>
      </c>
      <c r="L19" s="27">
        <f t="shared" si="2"/>
        <v>700</v>
      </c>
      <c r="N19" s="2">
        <v>100</v>
      </c>
      <c r="O19" s="3">
        <f t="shared" si="3"/>
        <v>200</v>
      </c>
      <c r="Q19" s="2">
        <v>250</v>
      </c>
      <c r="R19" s="3">
        <f t="shared" si="4"/>
        <v>500</v>
      </c>
      <c r="T19" s="2">
        <v>375</v>
      </c>
      <c r="U19" s="3">
        <f t="shared" si="5"/>
        <v>750</v>
      </c>
    </row>
    <row r="20" spans="1:21" ht="30" x14ac:dyDescent="0.25">
      <c r="A20" s="19" t="s">
        <v>52</v>
      </c>
      <c r="B20" s="13" t="s">
        <v>53</v>
      </c>
      <c r="C20" s="20">
        <v>60</v>
      </c>
      <c r="D20" t="s">
        <v>26</v>
      </c>
      <c r="E20" s="2">
        <v>60</v>
      </c>
      <c r="F20" s="3">
        <f t="shared" si="0"/>
        <v>3600</v>
      </c>
      <c r="H20" s="2">
        <v>80</v>
      </c>
      <c r="I20" s="3">
        <f t="shared" si="1"/>
        <v>4800</v>
      </c>
      <c r="K20" s="26">
        <v>53</v>
      </c>
      <c r="L20" s="27">
        <f t="shared" si="2"/>
        <v>3180</v>
      </c>
      <c r="N20" s="2">
        <v>180</v>
      </c>
      <c r="O20" s="3">
        <f t="shared" si="3"/>
        <v>10800</v>
      </c>
      <c r="Q20" s="2">
        <v>70</v>
      </c>
      <c r="R20" s="3">
        <f t="shared" si="4"/>
        <v>4200</v>
      </c>
      <c r="T20" s="2">
        <v>55</v>
      </c>
      <c r="U20" s="3">
        <f t="shared" si="5"/>
        <v>3300</v>
      </c>
    </row>
    <row r="21" spans="1:21" ht="30" x14ac:dyDescent="0.25">
      <c r="A21" s="19" t="s">
        <v>54</v>
      </c>
      <c r="B21" s="13" t="s">
        <v>55</v>
      </c>
      <c r="C21" s="20">
        <v>160</v>
      </c>
      <c r="D21" t="s">
        <v>36</v>
      </c>
      <c r="E21" s="2">
        <v>50</v>
      </c>
      <c r="F21" s="3">
        <f t="shared" si="0"/>
        <v>8000</v>
      </c>
      <c r="H21" s="2">
        <v>40</v>
      </c>
      <c r="I21" s="3">
        <f t="shared" si="1"/>
        <v>6400</v>
      </c>
      <c r="K21" s="26">
        <v>112.5</v>
      </c>
      <c r="L21" s="27">
        <f t="shared" si="2"/>
        <v>18000</v>
      </c>
      <c r="N21" s="2">
        <v>40</v>
      </c>
      <c r="O21" s="3">
        <f t="shared" si="3"/>
        <v>6400</v>
      </c>
      <c r="Q21" s="2">
        <v>80</v>
      </c>
      <c r="R21" s="3">
        <f t="shared" si="4"/>
        <v>12800</v>
      </c>
      <c r="T21" s="2">
        <v>80</v>
      </c>
      <c r="U21" s="3">
        <f t="shared" si="5"/>
        <v>12800</v>
      </c>
    </row>
    <row r="22" spans="1:21" ht="30" x14ac:dyDescent="0.25">
      <c r="A22" s="19" t="s">
        <v>56</v>
      </c>
      <c r="B22" s="13" t="s">
        <v>57</v>
      </c>
      <c r="C22" s="20">
        <v>1400</v>
      </c>
      <c r="D22" t="s">
        <v>58</v>
      </c>
      <c r="E22" s="2">
        <v>0.4</v>
      </c>
      <c r="F22" s="3">
        <f t="shared" si="0"/>
        <v>560</v>
      </c>
      <c r="H22" s="2">
        <v>0.01</v>
      </c>
      <c r="I22" s="3">
        <f t="shared" si="1"/>
        <v>14</v>
      </c>
      <c r="K22" s="26">
        <v>0.5</v>
      </c>
      <c r="L22" s="27">
        <f t="shared" si="2"/>
        <v>700</v>
      </c>
      <c r="N22" s="2">
        <v>0.01</v>
      </c>
      <c r="O22" s="3">
        <f t="shared" si="3"/>
        <v>14</v>
      </c>
      <c r="Q22" s="2">
        <v>1</v>
      </c>
      <c r="R22" s="3">
        <f t="shared" si="4"/>
        <v>1400</v>
      </c>
      <c r="T22" s="2">
        <v>6</v>
      </c>
      <c r="U22" s="3">
        <f t="shared" si="5"/>
        <v>8400</v>
      </c>
    </row>
    <row r="23" spans="1:21" x14ac:dyDescent="0.25">
      <c r="A23" s="19" t="s">
        <v>59</v>
      </c>
      <c r="B23" s="13" t="s">
        <v>60</v>
      </c>
      <c r="C23" s="20">
        <v>10</v>
      </c>
      <c r="D23" t="s">
        <v>61</v>
      </c>
      <c r="E23" s="2">
        <v>1</v>
      </c>
      <c r="F23" s="3">
        <f t="shared" si="0"/>
        <v>10</v>
      </c>
      <c r="H23" s="2">
        <v>1</v>
      </c>
      <c r="I23" s="3">
        <f t="shared" si="1"/>
        <v>10</v>
      </c>
      <c r="K23" s="26">
        <v>65</v>
      </c>
      <c r="L23" s="27">
        <f t="shared" si="2"/>
        <v>650</v>
      </c>
      <c r="N23" s="2">
        <v>0.01</v>
      </c>
      <c r="O23" s="3">
        <f t="shared" si="3"/>
        <v>0.1</v>
      </c>
      <c r="Q23" s="2">
        <v>50</v>
      </c>
      <c r="R23" s="3">
        <f t="shared" si="4"/>
        <v>500</v>
      </c>
      <c r="T23" s="2">
        <v>500</v>
      </c>
      <c r="U23" s="3">
        <f t="shared" si="5"/>
        <v>5000</v>
      </c>
    </row>
    <row r="24" spans="1:21" ht="30" x14ac:dyDescent="0.25">
      <c r="A24" s="19">
        <v>450.23</v>
      </c>
      <c r="B24" s="13" t="s">
        <v>62</v>
      </c>
      <c r="C24" s="20">
        <v>40</v>
      </c>
      <c r="D24" t="s">
        <v>33</v>
      </c>
      <c r="E24" s="2">
        <v>200</v>
      </c>
      <c r="F24" s="3">
        <f t="shared" si="0"/>
        <v>8000</v>
      </c>
      <c r="H24" s="2">
        <v>260</v>
      </c>
      <c r="I24" s="3">
        <f t="shared" si="1"/>
        <v>10400</v>
      </c>
      <c r="K24" s="26">
        <v>256</v>
      </c>
      <c r="L24" s="27">
        <f t="shared" si="2"/>
        <v>10240</v>
      </c>
      <c r="N24" s="2">
        <v>360</v>
      </c>
      <c r="O24" s="3">
        <f t="shared" si="3"/>
        <v>14400</v>
      </c>
      <c r="Q24" s="2">
        <v>200</v>
      </c>
      <c r="R24" s="3">
        <f t="shared" si="4"/>
        <v>8000</v>
      </c>
      <c r="T24" s="2">
        <v>215</v>
      </c>
      <c r="U24" s="3">
        <f t="shared" si="5"/>
        <v>8600</v>
      </c>
    </row>
    <row r="25" spans="1:21" ht="30" x14ac:dyDescent="0.25">
      <c r="A25" s="19">
        <v>450.32</v>
      </c>
      <c r="B25" s="13" t="s">
        <v>63</v>
      </c>
      <c r="C25" s="20">
        <v>40</v>
      </c>
      <c r="D25" t="s">
        <v>33</v>
      </c>
      <c r="E25" s="2">
        <v>200</v>
      </c>
      <c r="F25" s="3">
        <f t="shared" si="0"/>
        <v>8000</v>
      </c>
      <c r="H25" s="2">
        <v>260</v>
      </c>
      <c r="I25" s="3">
        <f t="shared" si="1"/>
        <v>10400</v>
      </c>
      <c r="K25" s="26">
        <v>256</v>
      </c>
      <c r="L25" s="27">
        <f t="shared" si="2"/>
        <v>10240</v>
      </c>
      <c r="N25" s="2">
        <v>360</v>
      </c>
      <c r="O25" s="3">
        <f t="shared" si="3"/>
        <v>14400</v>
      </c>
      <c r="Q25" s="2">
        <v>200</v>
      </c>
      <c r="R25" s="3">
        <f t="shared" si="4"/>
        <v>8000</v>
      </c>
      <c r="T25" s="2">
        <v>215</v>
      </c>
      <c r="U25" s="3">
        <f t="shared" si="5"/>
        <v>8600</v>
      </c>
    </row>
    <row r="26" spans="1:21" x14ac:dyDescent="0.25">
      <c r="A26" s="19" t="s">
        <v>64</v>
      </c>
      <c r="B26" s="13" t="s">
        <v>65</v>
      </c>
      <c r="C26" s="20">
        <v>20</v>
      </c>
      <c r="D26" t="s">
        <v>66</v>
      </c>
      <c r="E26" s="2">
        <v>12</v>
      </c>
      <c r="F26" s="3">
        <f t="shared" si="0"/>
        <v>240</v>
      </c>
      <c r="H26" s="2">
        <v>10</v>
      </c>
      <c r="I26" s="3">
        <f t="shared" si="1"/>
        <v>200</v>
      </c>
      <c r="K26" s="26">
        <v>15</v>
      </c>
      <c r="L26" s="27">
        <f t="shared" si="2"/>
        <v>300</v>
      </c>
      <c r="N26" s="2">
        <v>15</v>
      </c>
      <c r="O26" s="3">
        <f t="shared" si="3"/>
        <v>300</v>
      </c>
      <c r="Q26" s="2">
        <v>14</v>
      </c>
      <c r="R26" s="3">
        <f t="shared" si="4"/>
        <v>280</v>
      </c>
      <c r="T26" s="2">
        <v>13</v>
      </c>
      <c r="U26" s="3">
        <f t="shared" si="5"/>
        <v>260</v>
      </c>
    </row>
    <row r="27" spans="1:21" x14ac:dyDescent="0.25">
      <c r="A27" s="19" t="s">
        <v>67</v>
      </c>
      <c r="B27" s="13" t="s">
        <v>68</v>
      </c>
      <c r="C27" s="20">
        <v>1100</v>
      </c>
      <c r="D27" t="s">
        <v>23</v>
      </c>
      <c r="E27" s="2">
        <v>2</v>
      </c>
      <c r="F27" s="3">
        <f t="shared" si="0"/>
        <v>2200</v>
      </c>
      <c r="H27" s="2">
        <v>4</v>
      </c>
      <c r="I27" s="3">
        <f t="shared" si="1"/>
        <v>4400</v>
      </c>
      <c r="K27" s="26">
        <v>1.25</v>
      </c>
      <c r="L27" s="27">
        <f t="shared" si="2"/>
        <v>1375</v>
      </c>
      <c r="N27" s="2">
        <v>1</v>
      </c>
      <c r="O27" s="3">
        <f t="shared" si="3"/>
        <v>1100</v>
      </c>
      <c r="Q27" s="2">
        <v>1</v>
      </c>
      <c r="R27" s="3">
        <f t="shared" si="4"/>
        <v>1100</v>
      </c>
      <c r="T27" s="2">
        <v>1</v>
      </c>
      <c r="U27" s="3">
        <f t="shared" si="5"/>
        <v>1100</v>
      </c>
    </row>
    <row r="28" spans="1:21" ht="30" x14ac:dyDescent="0.25">
      <c r="A28" s="19" t="s">
        <v>69</v>
      </c>
      <c r="B28" s="13" t="s">
        <v>70</v>
      </c>
      <c r="C28" s="20">
        <v>30</v>
      </c>
      <c r="D28" t="s">
        <v>33</v>
      </c>
      <c r="E28" s="2">
        <v>200</v>
      </c>
      <c r="F28" s="3">
        <f t="shared" si="0"/>
        <v>6000</v>
      </c>
      <c r="H28" s="2">
        <v>350</v>
      </c>
      <c r="I28" s="3">
        <f t="shared" si="1"/>
        <v>10500</v>
      </c>
      <c r="K28" s="26">
        <v>200</v>
      </c>
      <c r="L28" s="27">
        <f t="shared" si="2"/>
        <v>6000</v>
      </c>
      <c r="N28" s="2">
        <v>360</v>
      </c>
      <c r="O28" s="3">
        <f t="shared" si="3"/>
        <v>10800</v>
      </c>
      <c r="Q28" s="2">
        <v>200</v>
      </c>
      <c r="R28" s="3">
        <f t="shared" si="4"/>
        <v>6000</v>
      </c>
      <c r="T28" s="2">
        <v>200</v>
      </c>
      <c r="U28" s="3">
        <f t="shared" si="5"/>
        <v>6000</v>
      </c>
    </row>
    <row r="29" spans="1:21" ht="45" x14ac:dyDescent="0.25">
      <c r="A29" s="19">
        <v>482.5</v>
      </c>
      <c r="B29" s="13" t="s">
        <v>71</v>
      </c>
      <c r="C29" s="20">
        <v>950</v>
      </c>
      <c r="D29" t="s">
        <v>23</v>
      </c>
      <c r="E29" s="2">
        <v>3</v>
      </c>
      <c r="F29" s="3">
        <f t="shared" si="0"/>
        <v>2850</v>
      </c>
      <c r="H29" s="2">
        <v>6</v>
      </c>
      <c r="I29" s="3">
        <f t="shared" si="1"/>
        <v>5700</v>
      </c>
      <c r="K29" s="26">
        <v>6.5</v>
      </c>
      <c r="L29" s="27">
        <f t="shared" si="2"/>
        <v>6175</v>
      </c>
      <c r="N29" s="2">
        <v>10</v>
      </c>
      <c r="O29" s="3">
        <f t="shared" si="3"/>
        <v>9500</v>
      </c>
      <c r="Q29" s="2">
        <v>5</v>
      </c>
      <c r="R29" s="3">
        <f t="shared" si="4"/>
        <v>4750</v>
      </c>
      <c r="T29" s="2">
        <v>5</v>
      </c>
      <c r="U29" s="3">
        <f t="shared" si="5"/>
        <v>4750</v>
      </c>
    </row>
    <row r="30" spans="1:21" x14ac:dyDescent="0.25">
      <c r="A30" s="19" t="s">
        <v>72</v>
      </c>
      <c r="B30" s="13" t="s">
        <v>73</v>
      </c>
      <c r="C30" s="20">
        <v>60</v>
      </c>
      <c r="D30" t="s">
        <v>36</v>
      </c>
      <c r="E30" s="2">
        <v>200</v>
      </c>
      <c r="F30" s="3">
        <f t="shared" si="0"/>
        <v>12000</v>
      </c>
      <c r="H30" s="2">
        <v>350</v>
      </c>
      <c r="I30" s="3">
        <f t="shared" si="1"/>
        <v>21000</v>
      </c>
      <c r="K30" s="26">
        <v>350</v>
      </c>
      <c r="L30" s="27">
        <f t="shared" si="2"/>
        <v>21000</v>
      </c>
      <c r="N30" s="2">
        <v>350</v>
      </c>
      <c r="O30" s="3">
        <f t="shared" si="3"/>
        <v>21000</v>
      </c>
      <c r="Q30" s="2">
        <v>250</v>
      </c>
      <c r="R30" s="3">
        <f t="shared" si="4"/>
        <v>15000</v>
      </c>
      <c r="T30" s="2">
        <v>500</v>
      </c>
      <c r="U30" s="3">
        <f t="shared" si="5"/>
        <v>30000</v>
      </c>
    </row>
    <row r="31" spans="1:21" x14ac:dyDescent="0.25">
      <c r="A31" s="19" t="s">
        <v>74</v>
      </c>
      <c r="B31" s="13" t="s">
        <v>75</v>
      </c>
      <c r="C31" s="20">
        <v>400</v>
      </c>
      <c r="D31" t="s">
        <v>23</v>
      </c>
      <c r="E31" s="2">
        <v>33</v>
      </c>
      <c r="F31" s="3">
        <f t="shared" si="0"/>
        <v>13200</v>
      </c>
      <c r="H31" s="2">
        <v>80</v>
      </c>
      <c r="I31" s="3">
        <f t="shared" si="1"/>
        <v>32000</v>
      </c>
      <c r="K31" s="26">
        <v>50</v>
      </c>
      <c r="L31" s="27">
        <f t="shared" si="2"/>
        <v>20000</v>
      </c>
      <c r="N31" s="2">
        <v>55</v>
      </c>
      <c r="O31" s="3">
        <f t="shared" si="3"/>
        <v>22000</v>
      </c>
      <c r="Q31" s="2">
        <v>45</v>
      </c>
      <c r="R31" s="3">
        <f t="shared" si="4"/>
        <v>18000</v>
      </c>
      <c r="T31" s="2">
        <v>50</v>
      </c>
      <c r="U31" s="3">
        <f t="shared" si="5"/>
        <v>20000</v>
      </c>
    </row>
    <row r="32" spans="1:21" x14ac:dyDescent="0.25">
      <c r="A32" s="19" t="s">
        <v>76</v>
      </c>
      <c r="B32" s="13" t="s">
        <v>77</v>
      </c>
      <c r="C32" s="20">
        <v>160</v>
      </c>
      <c r="D32" t="s">
        <v>23</v>
      </c>
      <c r="E32" s="2">
        <v>47</v>
      </c>
      <c r="F32" s="3">
        <f t="shared" si="0"/>
        <v>7520</v>
      </c>
      <c r="H32" s="2">
        <v>90</v>
      </c>
      <c r="I32" s="3">
        <f t="shared" si="1"/>
        <v>14400</v>
      </c>
      <c r="K32" s="26">
        <v>52</v>
      </c>
      <c r="L32" s="27">
        <f t="shared" si="2"/>
        <v>8320</v>
      </c>
      <c r="N32" s="2">
        <v>55</v>
      </c>
      <c r="O32" s="3">
        <f t="shared" si="3"/>
        <v>8800</v>
      </c>
      <c r="Q32" s="2">
        <v>50</v>
      </c>
      <c r="R32" s="3">
        <f t="shared" si="4"/>
        <v>8000</v>
      </c>
      <c r="T32" s="2">
        <v>55</v>
      </c>
      <c r="U32" s="3">
        <f t="shared" si="5"/>
        <v>8800</v>
      </c>
    </row>
    <row r="33" spans="1:21" x14ac:dyDescent="0.25">
      <c r="A33" s="19" t="s">
        <v>78</v>
      </c>
      <c r="B33" s="13" t="s">
        <v>79</v>
      </c>
      <c r="C33" s="20">
        <v>1</v>
      </c>
      <c r="D33" t="s">
        <v>39</v>
      </c>
      <c r="E33" s="2">
        <v>600</v>
      </c>
      <c r="F33" s="3">
        <f t="shared" si="0"/>
        <v>600</v>
      </c>
      <c r="H33" s="2">
        <v>800</v>
      </c>
      <c r="I33" s="3">
        <f t="shared" si="1"/>
        <v>800</v>
      </c>
      <c r="K33" s="26">
        <v>375</v>
      </c>
      <c r="L33" s="27">
        <f t="shared" si="2"/>
        <v>375</v>
      </c>
      <c r="N33" s="2">
        <v>500</v>
      </c>
      <c r="O33" s="3">
        <f t="shared" si="3"/>
        <v>500</v>
      </c>
      <c r="Q33" s="2">
        <v>500</v>
      </c>
      <c r="R33" s="3">
        <f t="shared" si="4"/>
        <v>500</v>
      </c>
      <c r="T33" s="2">
        <v>450</v>
      </c>
      <c r="U33" s="3">
        <f t="shared" si="5"/>
        <v>450</v>
      </c>
    </row>
    <row r="34" spans="1:21" x14ac:dyDescent="0.25">
      <c r="A34" s="19" t="s">
        <v>80</v>
      </c>
      <c r="B34" s="13" t="s">
        <v>81</v>
      </c>
      <c r="C34" s="20">
        <v>2</v>
      </c>
      <c r="D34" t="s">
        <v>39</v>
      </c>
      <c r="E34" s="2">
        <v>350</v>
      </c>
      <c r="F34" s="3">
        <f t="shared" si="0"/>
        <v>700</v>
      </c>
      <c r="H34" s="2">
        <v>500</v>
      </c>
      <c r="I34" s="3">
        <f t="shared" si="1"/>
        <v>1000</v>
      </c>
      <c r="K34" s="26">
        <v>300</v>
      </c>
      <c r="L34" s="27">
        <f t="shared" si="2"/>
        <v>600</v>
      </c>
      <c r="N34" s="2">
        <v>300</v>
      </c>
      <c r="O34" s="3">
        <f t="shared" si="3"/>
        <v>600</v>
      </c>
      <c r="Q34" s="2">
        <v>350</v>
      </c>
      <c r="R34" s="3">
        <f t="shared" si="4"/>
        <v>700</v>
      </c>
      <c r="T34" s="2">
        <v>350</v>
      </c>
      <c r="U34" s="3">
        <f t="shared" si="5"/>
        <v>700</v>
      </c>
    </row>
    <row r="35" spans="1:21" x14ac:dyDescent="0.25">
      <c r="A35" s="19" t="s">
        <v>82</v>
      </c>
      <c r="B35" s="13" t="s">
        <v>83</v>
      </c>
      <c r="C35" s="20">
        <v>100</v>
      </c>
      <c r="D35" t="s">
        <v>23</v>
      </c>
      <c r="E35" s="2">
        <v>30</v>
      </c>
      <c r="F35" s="3">
        <f t="shared" si="0"/>
        <v>3000</v>
      </c>
      <c r="H35" s="2">
        <v>40</v>
      </c>
      <c r="I35" s="3">
        <f t="shared" si="1"/>
        <v>4000</v>
      </c>
      <c r="K35" s="26">
        <v>35</v>
      </c>
      <c r="L35" s="27">
        <f t="shared" si="2"/>
        <v>3500</v>
      </c>
      <c r="N35" s="2">
        <v>55</v>
      </c>
      <c r="O35" s="3">
        <f t="shared" si="3"/>
        <v>5500</v>
      </c>
      <c r="Q35" s="2">
        <v>30</v>
      </c>
      <c r="R35" s="3">
        <f t="shared" si="4"/>
        <v>3000</v>
      </c>
      <c r="T35" s="2">
        <v>40</v>
      </c>
      <c r="U35" s="3">
        <f t="shared" si="5"/>
        <v>4000</v>
      </c>
    </row>
    <row r="36" spans="1:21" x14ac:dyDescent="0.25">
      <c r="A36" s="19">
        <v>627.1</v>
      </c>
      <c r="B36" s="13" t="s">
        <v>84</v>
      </c>
      <c r="C36" s="20">
        <v>1</v>
      </c>
      <c r="D36" t="s">
        <v>39</v>
      </c>
      <c r="E36" s="2">
        <v>2000</v>
      </c>
      <c r="F36" s="3">
        <f t="shared" si="0"/>
        <v>2000</v>
      </c>
      <c r="H36" s="2">
        <v>2500</v>
      </c>
      <c r="I36" s="3">
        <f t="shared" si="1"/>
        <v>2500</v>
      </c>
      <c r="K36" s="26">
        <v>1700</v>
      </c>
      <c r="L36" s="27">
        <f t="shared" si="2"/>
        <v>1700</v>
      </c>
      <c r="N36" s="2">
        <v>3500</v>
      </c>
      <c r="O36" s="3">
        <f t="shared" si="3"/>
        <v>3500</v>
      </c>
      <c r="Q36" s="2">
        <v>2100</v>
      </c>
      <c r="R36" s="3">
        <f t="shared" si="4"/>
        <v>2100</v>
      </c>
      <c r="T36" s="2">
        <v>2500</v>
      </c>
      <c r="U36" s="3">
        <f t="shared" si="5"/>
        <v>2500</v>
      </c>
    </row>
    <row r="37" spans="1:21" ht="30" x14ac:dyDescent="0.25">
      <c r="A37" s="19" t="s">
        <v>85</v>
      </c>
      <c r="B37" s="13" t="s">
        <v>86</v>
      </c>
      <c r="C37" s="20">
        <v>160</v>
      </c>
      <c r="D37" t="s">
        <v>23</v>
      </c>
      <c r="E37" s="2">
        <v>5</v>
      </c>
      <c r="F37" s="3">
        <f t="shared" si="0"/>
        <v>800</v>
      </c>
      <c r="H37" s="2">
        <v>10</v>
      </c>
      <c r="I37" s="3">
        <f t="shared" si="1"/>
        <v>1600</v>
      </c>
      <c r="K37" s="26">
        <v>18.75</v>
      </c>
      <c r="L37" s="27">
        <f t="shared" si="2"/>
        <v>3000</v>
      </c>
      <c r="N37" s="2">
        <v>10</v>
      </c>
      <c r="O37" s="3">
        <f t="shared" si="3"/>
        <v>1600</v>
      </c>
      <c r="Q37" s="2">
        <v>4</v>
      </c>
      <c r="R37" s="3">
        <f t="shared" si="4"/>
        <v>640</v>
      </c>
      <c r="T37" s="2">
        <v>12</v>
      </c>
      <c r="U37" s="3">
        <f t="shared" si="5"/>
        <v>1920</v>
      </c>
    </row>
    <row r="38" spans="1:21" x14ac:dyDescent="0.25">
      <c r="A38" s="19" t="s">
        <v>87</v>
      </c>
      <c r="B38" s="13" t="s">
        <v>88</v>
      </c>
      <c r="C38" s="20">
        <v>1</v>
      </c>
      <c r="D38" t="s">
        <v>89</v>
      </c>
      <c r="E38" s="2">
        <v>21000</v>
      </c>
      <c r="F38" s="3">
        <f t="shared" si="0"/>
        <v>21000</v>
      </c>
      <c r="H38" s="2">
        <v>21000</v>
      </c>
      <c r="I38" s="3">
        <f t="shared" si="1"/>
        <v>21000</v>
      </c>
      <c r="K38" s="26">
        <v>45095</v>
      </c>
      <c r="L38" s="27">
        <f t="shared" si="2"/>
        <v>45095</v>
      </c>
      <c r="N38" s="2">
        <v>21000</v>
      </c>
      <c r="O38" s="3">
        <f t="shared" si="3"/>
        <v>21000</v>
      </c>
      <c r="Q38" s="2">
        <v>50000</v>
      </c>
      <c r="R38" s="3">
        <f t="shared" si="4"/>
        <v>50000</v>
      </c>
      <c r="T38" s="2">
        <v>19500</v>
      </c>
      <c r="U38" s="3">
        <f t="shared" si="5"/>
        <v>19500</v>
      </c>
    </row>
    <row r="39" spans="1:21" x14ac:dyDescent="0.25">
      <c r="A39" s="19" t="s">
        <v>90</v>
      </c>
      <c r="B39" s="13" t="s">
        <v>91</v>
      </c>
      <c r="C39" s="20">
        <v>7</v>
      </c>
      <c r="D39" t="s">
        <v>39</v>
      </c>
      <c r="E39" s="2">
        <v>80</v>
      </c>
      <c r="F39" s="3">
        <f t="shared" si="0"/>
        <v>560</v>
      </c>
      <c r="H39" s="2">
        <v>150</v>
      </c>
      <c r="I39" s="3">
        <f t="shared" si="1"/>
        <v>1050</v>
      </c>
      <c r="K39" s="26">
        <v>160</v>
      </c>
      <c r="L39" s="27">
        <f t="shared" si="2"/>
        <v>1120</v>
      </c>
      <c r="N39" s="2">
        <v>200</v>
      </c>
      <c r="O39" s="3">
        <f t="shared" si="3"/>
        <v>1400</v>
      </c>
      <c r="Q39" s="2">
        <v>130</v>
      </c>
      <c r="R39" s="3">
        <f t="shared" si="4"/>
        <v>910</v>
      </c>
      <c r="T39" s="2">
        <v>120</v>
      </c>
      <c r="U39" s="3">
        <f t="shared" si="5"/>
        <v>840</v>
      </c>
    </row>
    <row r="40" spans="1:21" x14ac:dyDescent="0.25">
      <c r="A40" s="19" t="s">
        <v>92</v>
      </c>
      <c r="B40" s="13" t="s">
        <v>93</v>
      </c>
      <c r="C40" s="20">
        <v>1100</v>
      </c>
      <c r="D40" t="s">
        <v>23</v>
      </c>
      <c r="E40" s="2">
        <v>7</v>
      </c>
      <c r="F40" s="3">
        <f t="shared" si="0"/>
        <v>7700</v>
      </c>
      <c r="H40" s="2">
        <v>8</v>
      </c>
      <c r="I40" s="3">
        <f t="shared" si="1"/>
        <v>8800</v>
      </c>
      <c r="K40" s="26">
        <v>10</v>
      </c>
      <c r="L40" s="27">
        <f t="shared" si="2"/>
        <v>11000</v>
      </c>
      <c r="N40" s="2">
        <v>12</v>
      </c>
      <c r="O40" s="3">
        <f t="shared" si="3"/>
        <v>13200</v>
      </c>
      <c r="Q40" s="2">
        <v>7</v>
      </c>
      <c r="R40" s="3">
        <f t="shared" si="4"/>
        <v>7700</v>
      </c>
      <c r="T40" s="2">
        <v>12</v>
      </c>
      <c r="U40" s="3">
        <f t="shared" si="5"/>
        <v>13200</v>
      </c>
    </row>
    <row r="41" spans="1:21" x14ac:dyDescent="0.25">
      <c r="A41" s="19" t="s">
        <v>94</v>
      </c>
      <c r="B41" s="13" t="s">
        <v>95</v>
      </c>
      <c r="C41" s="20">
        <v>20</v>
      </c>
      <c r="D41" t="s">
        <v>33</v>
      </c>
      <c r="E41" s="2">
        <v>200</v>
      </c>
      <c r="F41" s="3">
        <f t="shared" si="0"/>
        <v>4000</v>
      </c>
      <c r="H41" s="2">
        <v>350</v>
      </c>
      <c r="I41" s="3">
        <f t="shared" si="1"/>
        <v>7000</v>
      </c>
      <c r="K41" s="26">
        <v>200</v>
      </c>
      <c r="L41" s="27">
        <f t="shared" si="2"/>
        <v>4000</v>
      </c>
      <c r="N41" s="2">
        <v>360</v>
      </c>
      <c r="O41" s="3">
        <f t="shared" si="3"/>
        <v>7200</v>
      </c>
      <c r="Q41" s="2">
        <v>200</v>
      </c>
      <c r="R41" s="3">
        <f t="shared" si="4"/>
        <v>4000</v>
      </c>
      <c r="T41" s="2">
        <v>210</v>
      </c>
      <c r="U41" s="3">
        <f t="shared" si="5"/>
        <v>4200</v>
      </c>
    </row>
    <row r="42" spans="1:21" x14ac:dyDescent="0.25">
      <c r="A42" s="19" t="s">
        <v>96</v>
      </c>
      <c r="B42" s="13" t="s">
        <v>97</v>
      </c>
      <c r="C42" s="20">
        <v>2</v>
      </c>
      <c r="D42" t="s">
        <v>39</v>
      </c>
      <c r="E42" s="2">
        <v>600</v>
      </c>
      <c r="F42" s="3">
        <f t="shared" si="0"/>
        <v>1200</v>
      </c>
      <c r="H42" s="2">
        <v>900</v>
      </c>
      <c r="I42" s="3">
        <f t="shared" si="1"/>
        <v>1800</v>
      </c>
      <c r="K42" s="26">
        <v>1200</v>
      </c>
      <c r="L42" s="27">
        <f t="shared" si="2"/>
        <v>2400</v>
      </c>
      <c r="N42" s="2">
        <v>1000</v>
      </c>
      <c r="O42" s="3">
        <f t="shared" si="3"/>
        <v>2000</v>
      </c>
      <c r="Q42" s="2">
        <v>1500</v>
      </c>
      <c r="R42" s="3">
        <f t="shared" si="4"/>
        <v>3000</v>
      </c>
      <c r="T42" s="2">
        <v>2500</v>
      </c>
      <c r="U42" s="3">
        <f t="shared" si="5"/>
        <v>5000</v>
      </c>
    </row>
    <row r="43" spans="1:21" x14ac:dyDescent="0.25">
      <c r="A43" s="19">
        <v>748</v>
      </c>
      <c r="B43" s="13" t="s">
        <v>98</v>
      </c>
      <c r="C43" s="20">
        <v>1</v>
      </c>
      <c r="D43" t="s">
        <v>89</v>
      </c>
      <c r="E43" s="2">
        <v>19000</v>
      </c>
      <c r="F43" s="3">
        <f t="shared" si="0"/>
        <v>19000</v>
      </c>
      <c r="H43" s="2">
        <v>19300</v>
      </c>
      <c r="I43" s="3">
        <f t="shared" si="1"/>
        <v>19300</v>
      </c>
      <c r="K43" s="26">
        <v>30000</v>
      </c>
      <c r="L43" s="27">
        <f t="shared" si="2"/>
        <v>30000</v>
      </c>
      <c r="N43" s="2">
        <v>25000</v>
      </c>
      <c r="O43" s="3">
        <f t="shared" si="3"/>
        <v>25000</v>
      </c>
      <c r="Q43" s="2">
        <v>28000</v>
      </c>
      <c r="R43" s="3">
        <f t="shared" si="4"/>
        <v>28000</v>
      </c>
      <c r="T43" s="2">
        <v>65000</v>
      </c>
      <c r="U43" s="3">
        <f t="shared" si="5"/>
        <v>65000</v>
      </c>
    </row>
    <row r="44" spans="1:21" x14ac:dyDescent="0.25">
      <c r="A44" s="19" t="s">
        <v>99</v>
      </c>
      <c r="B44" s="13" t="s">
        <v>100</v>
      </c>
      <c r="C44" s="20">
        <v>50</v>
      </c>
      <c r="D44" t="s">
        <v>26</v>
      </c>
      <c r="E44" s="2">
        <v>50</v>
      </c>
      <c r="F44" s="3">
        <f t="shared" si="0"/>
        <v>2500</v>
      </c>
      <c r="H44" s="2">
        <v>60</v>
      </c>
      <c r="I44" s="3">
        <f t="shared" si="1"/>
        <v>3000</v>
      </c>
      <c r="K44" s="26">
        <v>48</v>
      </c>
      <c r="L44" s="27">
        <f t="shared" si="2"/>
        <v>2400</v>
      </c>
      <c r="N44" s="2">
        <v>35</v>
      </c>
      <c r="O44" s="3">
        <f t="shared" si="3"/>
        <v>1750</v>
      </c>
      <c r="Q44" s="2">
        <v>60</v>
      </c>
      <c r="R44" s="3">
        <f t="shared" si="4"/>
        <v>3000</v>
      </c>
      <c r="T44" s="2">
        <v>55</v>
      </c>
      <c r="U44" s="3">
        <f t="shared" si="5"/>
        <v>2750</v>
      </c>
    </row>
    <row r="45" spans="1:21" x14ac:dyDescent="0.25">
      <c r="A45" s="19" t="s">
        <v>101</v>
      </c>
      <c r="B45" s="13" t="s">
        <v>102</v>
      </c>
      <c r="C45" s="20">
        <v>300</v>
      </c>
      <c r="D45" t="s">
        <v>36</v>
      </c>
      <c r="E45" s="2">
        <v>1</v>
      </c>
      <c r="F45" s="3">
        <f t="shared" si="0"/>
        <v>300</v>
      </c>
      <c r="H45" s="2">
        <v>4</v>
      </c>
      <c r="I45" s="3">
        <f t="shared" si="1"/>
        <v>1200</v>
      </c>
      <c r="K45" s="26">
        <v>2</v>
      </c>
      <c r="L45" s="27">
        <f t="shared" si="2"/>
        <v>600</v>
      </c>
      <c r="N45" s="2">
        <v>5</v>
      </c>
      <c r="O45" s="3">
        <f t="shared" si="3"/>
        <v>1500</v>
      </c>
      <c r="Q45" s="2">
        <v>1</v>
      </c>
      <c r="R45" s="3">
        <f t="shared" si="4"/>
        <v>300</v>
      </c>
      <c r="T45" s="2">
        <v>3.25</v>
      </c>
      <c r="U45" s="3">
        <f t="shared" si="5"/>
        <v>975</v>
      </c>
    </row>
    <row r="46" spans="1:21" x14ac:dyDescent="0.25">
      <c r="A46" s="19" t="s">
        <v>103</v>
      </c>
      <c r="B46" s="13" t="s">
        <v>104</v>
      </c>
      <c r="C46" s="20">
        <v>5</v>
      </c>
      <c r="D46" t="s">
        <v>26</v>
      </c>
      <c r="E46" s="2">
        <v>50</v>
      </c>
      <c r="F46" s="3">
        <f t="shared" si="0"/>
        <v>250</v>
      </c>
      <c r="H46" s="2">
        <v>60</v>
      </c>
      <c r="I46" s="3">
        <f t="shared" si="1"/>
        <v>300</v>
      </c>
      <c r="K46" s="26">
        <v>76</v>
      </c>
      <c r="L46" s="27">
        <f t="shared" si="2"/>
        <v>380</v>
      </c>
      <c r="N46" s="2">
        <v>100</v>
      </c>
      <c r="O46" s="3">
        <f t="shared" si="3"/>
        <v>500</v>
      </c>
      <c r="Q46" s="2">
        <v>120</v>
      </c>
      <c r="R46" s="3">
        <f t="shared" si="4"/>
        <v>600</v>
      </c>
      <c r="T46" s="2">
        <v>55</v>
      </c>
      <c r="U46" s="3">
        <f t="shared" si="5"/>
        <v>275</v>
      </c>
    </row>
    <row r="47" spans="1:21" x14ac:dyDescent="0.25">
      <c r="A47" s="19" t="s">
        <v>105</v>
      </c>
      <c r="B47" s="13" t="s">
        <v>106</v>
      </c>
      <c r="C47" s="20">
        <v>100</v>
      </c>
      <c r="D47" t="s">
        <v>23</v>
      </c>
      <c r="E47" s="2">
        <v>10</v>
      </c>
      <c r="F47" s="3">
        <f t="shared" si="0"/>
        <v>1000</v>
      </c>
      <c r="H47" s="2">
        <v>10</v>
      </c>
      <c r="I47" s="3">
        <f t="shared" si="1"/>
        <v>1000</v>
      </c>
      <c r="K47" s="26">
        <v>15</v>
      </c>
      <c r="L47" s="27">
        <f t="shared" si="2"/>
        <v>1500</v>
      </c>
      <c r="N47" s="2">
        <v>30</v>
      </c>
      <c r="O47" s="3">
        <f t="shared" si="3"/>
        <v>3000</v>
      </c>
      <c r="Q47" s="2">
        <v>12</v>
      </c>
      <c r="R47" s="3">
        <f t="shared" si="4"/>
        <v>1200</v>
      </c>
      <c r="T47" s="2">
        <v>12</v>
      </c>
      <c r="U47" s="3">
        <f t="shared" si="5"/>
        <v>1200</v>
      </c>
    </row>
    <row r="48" spans="1:21" x14ac:dyDescent="0.25">
      <c r="A48" s="19" t="s">
        <v>107</v>
      </c>
      <c r="B48" s="13" t="s">
        <v>108</v>
      </c>
      <c r="C48" s="20">
        <v>1</v>
      </c>
      <c r="D48" t="s">
        <v>39</v>
      </c>
      <c r="E48" s="2">
        <v>120</v>
      </c>
      <c r="F48" s="3">
        <f t="shared" si="0"/>
        <v>120</v>
      </c>
      <c r="H48" s="2">
        <v>100</v>
      </c>
      <c r="I48" s="3">
        <f t="shared" si="1"/>
        <v>100</v>
      </c>
      <c r="K48" s="26">
        <v>162</v>
      </c>
      <c r="L48" s="27">
        <f t="shared" si="2"/>
        <v>162</v>
      </c>
      <c r="N48" s="2">
        <v>300</v>
      </c>
      <c r="O48" s="3">
        <f t="shared" si="3"/>
        <v>300</v>
      </c>
      <c r="Q48" s="2">
        <v>90</v>
      </c>
      <c r="R48" s="3">
        <f t="shared" si="4"/>
        <v>90</v>
      </c>
      <c r="T48" s="2">
        <v>200</v>
      </c>
      <c r="U48" s="3">
        <f t="shared" si="5"/>
        <v>200</v>
      </c>
    </row>
    <row r="49" spans="1:21" x14ac:dyDescent="0.25">
      <c r="A49" s="19" t="s">
        <v>109</v>
      </c>
      <c r="B49" s="13" t="s">
        <v>110</v>
      </c>
      <c r="C49" s="20">
        <v>3</v>
      </c>
      <c r="D49" t="s">
        <v>39</v>
      </c>
      <c r="E49" s="2">
        <v>75</v>
      </c>
      <c r="F49" s="3">
        <f t="shared" si="0"/>
        <v>225</v>
      </c>
      <c r="H49" s="2">
        <v>100</v>
      </c>
      <c r="I49" s="3">
        <f t="shared" si="1"/>
        <v>300</v>
      </c>
      <c r="K49" s="26">
        <v>130</v>
      </c>
      <c r="L49" s="27">
        <f t="shared" si="2"/>
        <v>390</v>
      </c>
      <c r="N49" s="2">
        <v>150</v>
      </c>
      <c r="O49" s="3">
        <f t="shared" si="3"/>
        <v>450</v>
      </c>
      <c r="Q49" s="2">
        <v>200</v>
      </c>
      <c r="R49" s="3">
        <f t="shared" si="4"/>
        <v>600</v>
      </c>
      <c r="T49" s="2">
        <v>200</v>
      </c>
      <c r="U49" s="3">
        <f t="shared" si="5"/>
        <v>600</v>
      </c>
    </row>
    <row r="50" spans="1:21" x14ac:dyDescent="0.25">
      <c r="A50" s="19" t="s">
        <v>111</v>
      </c>
      <c r="B50" s="13" t="s">
        <v>112</v>
      </c>
      <c r="C50" s="20">
        <v>5</v>
      </c>
      <c r="D50" t="s">
        <v>39</v>
      </c>
      <c r="E50" s="2">
        <v>120</v>
      </c>
      <c r="F50" s="3">
        <f t="shared" si="0"/>
        <v>600</v>
      </c>
      <c r="H50" s="2">
        <v>100</v>
      </c>
      <c r="I50" s="3">
        <f t="shared" si="1"/>
        <v>500</v>
      </c>
      <c r="K50" s="26">
        <v>340</v>
      </c>
      <c r="L50" s="27">
        <f t="shared" si="2"/>
        <v>1700</v>
      </c>
      <c r="N50" s="2">
        <v>75</v>
      </c>
      <c r="O50" s="3">
        <f t="shared" si="3"/>
        <v>375</v>
      </c>
      <c r="Q50" s="2">
        <v>300</v>
      </c>
      <c r="R50" s="3">
        <f t="shared" si="4"/>
        <v>1500</v>
      </c>
      <c r="T50" s="2">
        <v>200</v>
      </c>
      <c r="U50" s="3">
        <f t="shared" si="5"/>
        <v>1000</v>
      </c>
    </row>
    <row r="51" spans="1:21" x14ac:dyDescent="0.25">
      <c r="A51" s="19" t="s">
        <v>113</v>
      </c>
      <c r="B51" s="13" t="s">
        <v>114</v>
      </c>
      <c r="C51" s="20">
        <v>8</v>
      </c>
      <c r="D51" t="s">
        <v>39</v>
      </c>
      <c r="E51" s="2">
        <v>25</v>
      </c>
      <c r="F51" s="3">
        <f t="shared" si="0"/>
        <v>200</v>
      </c>
      <c r="H51" s="2">
        <v>60</v>
      </c>
      <c r="I51" s="3">
        <f t="shared" si="1"/>
        <v>480</v>
      </c>
      <c r="K51" s="26">
        <v>220</v>
      </c>
      <c r="L51" s="27">
        <f t="shared" si="2"/>
        <v>1760</v>
      </c>
      <c r="N51" s="2">
        <v>50</v>
      </c>
      <c r="O51" s="3">
        <f t="shared" si="3"/>
        <v>400</v>
      </c>
      <c r="Q51" s="2">
        <v>240</v>
      </c>
      <c r="R51" s="3">
        <f t="shared" si="4"/>
        <v>1920</v>
      </c>
      <c r="T51" s="2">
        <v>200</v>
      </c>
      <c r="U51" s="3">
        <f t="shared" si="5"/>
        <v>1600</v>
      </c>
    </row>
    <row r="52" spans="1:21" x14ac:dyDescent="0.25">
      <c r="A52" s="19" t="s">
        <v>115</v>
      </c>
      <c r="B52" s="13" t="s">
        <v>116</v>
      </c>
      <c r="C52" s="20">
        <v>7</v>
      </c>
      <c r="D52" t="s">
        <v>39</v>
      </c>
      <c r="E52" s="2">
        <v>25</v>
      </c>
      <c r="F52" s="3">
        <f t="shared" si="0"/>
        <v>175</v>
      </c>
      <c r="H52" s="2">
        <v>60</v>
      </c>
      <c r="I52" s="3">
        <f t="shared" si="1"/>
        <v>420</v>
      </c>
      <c r="K52" s="26">
        <v>290</v>
      </c>
      <c r="L52" s="27">
        <f t="shared" si="2"/>
        <v>2030</v>
      </c>
      <c r="N52" s="2">
        <v>50</v>
      </c>
      <c r="O52" s="3">
        <f t="shared" si="3"/>
        <v>350</v>
      </c>
      <c r="Q52" s="2">
        <v>210</v>
      </c>
      <c r="R52" s="3">
        <f t="shared" si="4"/>
        <v>1470</v>
      </c>
      <c r="T52" s="2">
        <v>100</v>
      </c>
      <c r="U52" s="3">
        <f t="shared" si="5"/>
        <v>700</v>
      </c>
    </row>
    <row r="53" spans="1:21" ht="30" x14ac:dyDescent="0.25">
      <c r="A53" s="19">
        <v>804.3</v>
      </c>
      <c r="B53" s="13" t="s">
        <v>117</v>
      </c>
      <c r="C53" s="20">
        <v>710</v>
      </c>
      <c r="D53" t="s">
        <v>23</v>
      </c>
      <c r="E53" s="2">
        <v>10</v>
      </c>
      <c r="F53" s="3">
        <f t="shared" si="0"/>
        <v>7100</v>
      </c>
      <c r="H53" s="2">
        <v>50</v>
      </c>
      <c r="I53" s="3">
        <f t="shared" si="1"/>
        <v>35500</v>
      </c>
      <c r="K53" s="26">
        <v>43</v>
      </c>
      <c r="L53" s="27">
        <f t="shared" si="2"/>
        <v>30530</v>
      </c>
      <c r="N53" s="2">
        <v>65</v>
      </c>
      <c r="O53" s="3">
        <f t="shared" si="3"/>
        <v>46150</v>
      </c>
      <c r="Q53" s="2">
        <v>30</v>
      </c>
      <c r="R53" s="3">
        <f t="shared" si="4"/>
        <v>21300</v>
      </c>
      <c r="T53" s="2">
        <v>30</v>
      </c>
      <c r="U53" s="3">
        <f t="shared" si="5"/>
        <v>21300</v>
      </c>
    </row>
    <row r="54" spans="1:21" ht="30" x14ac:dyDescent="0.25">
      <c r="A54" s="19">
        <v>806.3</v>
      </c>
      <c r="B54" s="13" t="s">
        <v>118</v>
      </c>
      <c r="C54" s="20">
        <v>100</v>
      </c>
      <c r="D54" t="s">
        <v>23</v>
      </c>
      <c r="E54" s="2">
        <v>58</v>
      </c>
      <c r="F54" s="3">
        <f t="shared" si="0"/>
        <v>5800</v>
      </c>
      <c r="H54" s="2">
        <v>90</v>
      </c>
      <c r="I54" s="3">
        <f t="shared" si="1"/>
        <v>9000</v>
      </c>
      <c r="K54" s="26">
        <v>61</v>
      </c>
      <c r="L54" s="27">
        <f t="shared" si="2"/>
        <v>6100</v>
      </c>
      <c r="N54" s="2">
        <v>75</v>
      </c>
      <c r="O54" s="3">
        <f t="shared" si="3"/>
        <v>7500</v>
      </c>
      <c r="Q54" s="2">
        <v>80</v>
      </c>
      <c r="R54" s="3">
        <f t="shared" si="4"/>
        <v>8000</v>
      </c>
      <c r="T54" s="2">
        <v>95</v>
      </c>
      <c r="U54" s="3">
        <f t="shared" si="5"/>
        <v>9500</v>
      </c>
    </row>
    <row r="55" spans="1:21" x14ac:dyDescent="0.25">
      <c r="A55" s="19">
        <v>811.31</v>
      </c>
      <c r="B55" s="13" t="s">
        <v>119</v>
      </c>
      <c r="C55" s="20">
        <v>6</v>
      </c>
      <c r="D55" t="s">
        <v>39</v>
      </c>
      <c r="E55" s="2">
        <v>1100</v>
      </c>
      <c r="F55" s="3">
        <f t="shared" si="0"/>
        <v>6600</v>
      </c>
      <c r="H55" s="2">
        <v>1600</v>
      </c>
      <c r="I55" s="3">
        <f t="shared" si="1"/>
        <v>9600</v>
      </c>
      <c r="K55" s="26">
        <v>1433.33</v>
      </c>
      <c r="L55" s="27">
        <f t="shared" si="2"/>
        <v>8599.98</v>
      </c>
      <c r="N55" s="2">
        <v>1200</v>
      </c>
      <c r="O55" s="3">
        <f t="shared" si="3"/>
        <v>7200</v>
      </c>
      <c r="Q55" s="2">
        <v>1500</v>
      </c>
      <c r="R55" s="3">
        <f t="shared" si="4"/>
        <v>9000</v>
      </c>
      <c r="T55" s="2">
        <v>1200</v>
      </c>
      <c r="U55" s="3">
        <f t="shared" si="5"/>
        <v>7200</v>
      </c>
    </row>
    <row r="56" spans="1:21" ht="30" x14ac:dyDescent="0.25">
      <c r="A56" s="19" t="s">
        <v>120</v>
      </c>
      <c r="B56" s="13" t="s">
        <v>121</v>
      </c>
      <c r="C56" s="20" t="s">
        <v>122</v>
      </c>
      <c r="D56" t="s">
        <v>89</v>
      </c>
      <c r="E56" s="2">
        <v>200000</v>
      </c>
      <c r="F56" s="3">
        <f t="shared" si="0"/>
        <v>200000</v>
      </c>
      <c r="H56" s="2">
        <v>302000</v>
      </c>
      <c r="I56" s="3">
        <f t="shared" si="1"/>
        <v>302000</v>
      </c>
      <c r="K56" s="26">
        <v>291284</v>
      </c>
      <c r="L56" s="27">
        <f t="shared" si="2"/>
        <v>291284</v>
      </c>
      <c r="N56" s="2">
        <v>214000</v>
      </c>
      <c r="O56" s="3">
        <f t="shared" si="3"/>
        <v>214000</v>
      </c>
      <c r="Q56" s="2">
        <v>295000</v>
      </c>
      <c r="R56" s="3">
        <f t="shared" si="4"/>
        <v>295000</v>
      </c>
      <c r="T56" s="2">
        <v>310000</v>
      </c>
      <c r="U56" s="3">
        <f t="shared" si="5"/>
        <v>310000</v>
      </c>
    </row>
    <row r="57" spans="1:21" ht="30" x14ac:dyDescent="0.25">
      <c r="A57" s="19" t="s">
        <v>123</v>
      </c>
      <c r="B57" s="13" t="s">
        <v>124</v>
      </c>
      <c r="C57" s="20">
        <v>120</v>
      </c>
      <c r="D57" t="s">
        <v>125</v>
      </c>
      <c r="E57" s="2">
        <v>15</v>
      </c>
      <c r="F57" s="3">
        <f t="shared" si="0"/>
        <v>1800</v>
      </c>
      <c r="H57" s="2">
        <v>18</v>
      </c>
      <c r="I57" s="3">
        <f t="shared" si="1"/>
        <v>2160</v>
      </c>
      <c r="K57" s="26">
        <v>22</v>
      </c>
      <c r="L57" s="27">
        <f t="shared" si="2"/>
        <v>2640</v>
      </c>
      <c r="N57" s="2">
        <v>35</v>
      </c>
      <c r="O57" s="3">
        <f t="shared" si="3"/>
        <v>4200</v>
      </c>
      <c r="Q57" s="2">
        <v>19</v>
      </c>
      <c r="R57" s="3">
        <f t="shared" si="4"/>
        <v>2280</v>
      </c>
      <c r="T57" s="2">
        <v>20</v>
      </c>
      <c r="U57" s="3">
        <f t="shared" si="5"/>
        <v>2400</v>
      </c>
    </row>
    <row r="58" spans="1:21" ht="30" x14ac:dyDescent="0.25">
      <c r="A58" s="19">
        <v>847.1</v>
      </c>
      <c r="B58" s="13" t="s">
        <v>126</v>
      </c>
      <c r="C58" s="20">
        <v>6</v>
      </c>
      <c r="D58" t="s">
        <v>39</v>
      </c>
      <c r="E58" s="2">
        <v>135</v>
      </c>
      <c r="F58" s="3">
        <f t="shared" si="0"/>
        <v>810</v>
      </c>
      <c r="H58" s="2">
        <v>180</v>
      </c>
      <c r="I58" s="3">
        <f t="shared" si="1"/>
        <v>1080</v>
      </c>
      <c r="K58" s="26">
        <v>244</v>
      </c>
      <c r="L58" s="27">
        <f t="shared" si="2"/>
        <v>1464</v>
      </c>
      <c r="N58" s="2">
        <v>300</v>
      </c>
      <c r="O58" s="3">
        <f t="shared" si="3"/>
        <v>1800</v>
      </c>
      <c r="Q58" s="2">
        <v>230</v>
      </c>
      <c r="R58" s="3">
        <f t="shared" si="4"/>
        <v>1380</v>
      </c>
      <c r="T58" s="2">
        <v>300</v>
      </c>
      <c r="U58" s="3">
        <f t="shared" si="5"/>
        <v>1800</v>
      </c>
    </row>
    <row r="59" spans="1:21" x14ac:dyDescent="0.25">
      <c r="A59" s="19" t="s">
        <v>127</v>
      </c>
      <c r="B59" s="13" t="s">
        <v>128</v>
      </c>
      <c r="C59" s="20">
        <v>1</v>
      </c>
      <c r="D59" t="s">
        <v>89</v>
      </c>
      <c r="E59" s="2">
        <v>36000</v>
      </c>
      <c r="F59" s="3">
        <f t="shared" si="0"/>
        <v>36000</v>
      </c>
      <c r="H59" s="2">
        <v>36000</v>
      </c>
      <c r="I59" s="3">
        <f t="shared" si="1"/>
        <v>36000</v>
      </c>
      <c r="K59" s="2">
        <v>36000</v>
      </c>
      <c r="L59" s="3">
        <f t="shared" si="2"/>
        <v>36000</v>
      </c>
      <c r="N59" s="2">
        <v>36000</v>
      </c>
      <c r="O59" s="3">
        <f t="shared" si="3"/>
        <v>36000</v>
      </c>
      <c r="Q59" s="2">
        <v>36000</v>
      </c>
      <c r="R59" s="3">
        <f t="shared" si="4"/>
        <v>36000</v>
      </c>
      <c r="T59" s="2">
        <v>36000</v>
      </c>
      <c r="U59" s="3">
        <f t="shared" si="5"/>
        <v>36000</v>
      </c>
    </row>
    <row r="60" spans="1:21" ht="30" x14ac:dyDescent="0.25">
      <c r="A60" s="19" t="s">
        <v>129</v>
      </c>
      <c r="B60" s="13" t="s">
        <v>130</v>
      </c>
      <c r="C60" s="20">
        <v>250</v>
      </c>
      <c r="D60" t="s">
        <v>125</v>
      </c>
      <c r="E60" s="2">
        <v>10</v>
      </c>
      <c r="F60" s="3">
        <f t="shared" si="0"/>
        <v>2500</v>
      </c>
      <c r="H60" s="2">
        <v>4</v>
      </c>
      <c r="I60" s="3">
        <f t="shared" si="1"/>
        <v>1000</v>
      </c>
      <c r="K60" s="2">
        <v>25</v>
      </c>
      <c r="L60" s="3">
        <f t="shared" si="2"/>
        <v>6250</v>
      </c>
      <c r="N60" s="2">
        <v>15</v>
      </c>
      <c r="O60" s="3">
        <f t="shared" si="3"/>
        <v>3750</v>
      </c>
      <c r="Q60" s="2">
        <v>25</v>
      </c>
      <c r="R60" s="3">
        <f t="shared" si="4"/>
        <v>6250</v>
      </c>
      <c r="T60" s="2">
        <v>12</v>
      </c>
      <c r="U60" s="3">
        <f t="shared" si="5"/>
        <v>3000</v>
      </c>
    </row>
    <row r="61" spans="1:21" x14ac:dyDescent="0.25">
      <c r="A61" s="19">
        <v>854.1</v>
      </c>
      <c r="B61" s="13" t="s">
        <v>131</v>
      </c>
      <c r="C61" s="20">
        <v>1510</v>
      </c>
      <c r="D61" t="s">
        <v>125</v>
      </c>
      <c r="E61" s="2">
        <v>0.5</v>
      </c>
      <c r="F61" s="3">
        <f t="shared" si="0"/>
        <v>755</v>
      </c>
      <c r="H61" s="2">
        <v>1.3</v>
      </c>
      <c r="I61" s="3">
        <f t="shared" si="1"/>
        <v>1963</v>
      </c>
      <c r="K61" s="2">
        <v>1.56</v>
      </c>
      <c r="L61" s="3">
        <f t="shared" si="2"/>
        <v>2355.6</v>
      </c>
      <c r="N61" s="2">
        <v>0.01</v>
      </c>
      <c r="O61" s="3">
        <f t="shared" si="3"/>
        <v>15.1</v>
      </c>
      <c r="Q61" s="2">
        <v>1.5</v>
      </c>
      <c r="R61" s="3">
        <f t="shared" si="4"/>
        <v>2265</v>
      </c>
      <c r="T61" s="2">
        <v>2</v>
      </c>
      <c r="U61" s="3">
        <f t="shared" si="5"/>
        <v>3020</v>
      </c>
    </row>
    <row r="62" spans="1:21" ht="30" x14ac:dyDescent="0.25">
      <c r="A62" s="19" t="s">
        <v>132</v>
      </c>
      <c r="B62" s="13" t="s">
        <v>133</v>
      </c>
      <c r="C62" s="20">
        <v>120</v>
      </c>
      <c r="D62" t="s">
        <v>134</v>
      </c>
      <c r="E62" s="2">
        <v>25</v>
      </c>
      <c r="F62" s="3">
        <f t="shared" si="0"/>
        <v>3000</v>
      </c>
      <c r="H62" s="2">
        <v>20</v>
      </c>
      <c r="I62" s="3">
        <f t="shared" si="1"/>
        <v>2400</v>
      </c>
      <c r="K62" s="26">
        <v>37.5</v>
      </c>
      <c r="L62" s="3">
        <f t="shared" si="2"/>
        <v>4500</v>
      </c>
      <c r="N62" s="2">
        <v>25</v>
      </c>
      <c r="O62" s="3">
        <f t="shared" si="3"/>
        <v>3000</v>
      </c>
      <c r="Q62" s="2">
        <v>35</v>
      </c>
      <c r="R62" s="3">
        <f t="shared" si="4"/>
        <v>4200</v>
      </c>
      <c r="T62" s="2">
        <v>40</v>
      </c>
      <c r="U62" s="3">
        <f t="shared" si="5"/>
        <v>4800</v>
      </c>
    </row>
    <row r="63" spans="1:21" ht="30" x14ac:dyDescent="0.25">
      <c r="A63" s="19" t="s">
        <v>135</v>
      </c>
      <c r="B63" s="13" t="s">
        <v>136</v>
      </c>
      <c r="C63" s="20">
        <v>100</v>
      </c>
      <c r="D63" t="s">
        <v>125</v>
      </c>
      <c r="E63" s="2">
        <v>8</v>
      </c>
      <c r="F63" s="3">
        <f t="shared" si="0"/>
        <v>800</v>
      </c>
      <c r="H63" s="2">
        <v>7</v>
      </c>
      <c r="I63" s="3">
        <f t="shared" si="1"/>
        <v>700</v>
      </c>
      <c r="K63" s="2">
        <v>9.4499999999999993</v>
      </c>
      <c r="L63" s="3">
        <f t="shared" si="2"/>
        <v>944.99999999999989</v>
      </c>
      <c r="N63" s="2">
        <v>10</v>
      </c>
      <c r="O63" s="3">
        <f t="shared" si="3"/>
        <v>1000</v>
      </c>
      <c r="Q63" s="2">
        <v>20</v>
      </c>
      <c r="R63" s="3">
        <f t="shared" si="4"/>
        <v>2000</v>
      </c>
      <c r="T63" s="2">
        <v>12</v>
      </c>
      <c r="U63" s="3">
        <f t="shared" si="5"/>
        <v>1200</v>
      </c>
    </row>
    <row r="64" spans="1:21" ht="30" x14ac:dyDescent="0.25">
      <c r="A64" s="19">
        <v>866.10599999999999</v>
      </c>
      <c r="B64" s="13" t="s">
        <v>137</v>
      </c>
      <c r="C64" s="20">
        <v>1200</v>
      </c>
      <c r="D64" t="s">
        <v>138</v>
      </c>
      <c r="E64" s="2">
        <v>1.1000000000000001</v>
      </c>
      <c r="F64" s="3">
        <f t="shared" si="0"/>
        <v>1320</v>
      </c>
      <c r="H64" s="2">
        <v>1.5</v>
      </c>
      <c r="I64" s="3">
        <f t="shared" si="1"/>
        <v>1800</v>
      </c>
      <c r="K64" s="2">
        <v>1.88</v>
      </c>
      <c r="L64" s="3">
        <f t="shared" si="2"/>
        <v>2256</v>
      </c>
      <c r="N64" s="2">
        <v>2</v>
      </c>
      <c r="O64" s="3">
        <f t="shared" si="3"/>
        <v>2400</v>
      </c>
      <c r="Q64" s="2">
        <v>2</v>
      </c>
      <c r="R64" s="3">
        <f t="shared" si="4"/>
        <v>2400</v>
      </c>
      <c r="T64" s="2">
        <v>3</v>
      </c>
      <c r="U64" s="3">
        <f t="shared" si="5"/>
        <v>3600</v>
      </c>
    </row>
    <row r="65" spans="1:21" ht="30" x14ac:dyDescent="0.25">
      <c r="A65" s="19">
        <v>866.11199999999997</v>
      </c>
      <c r="B65" s="13" t="s">
        <v>139</v>
      </c>
      <c r="C65" s="20">
        <v>130</v>
      </c>
      <c r="D65" t="s">
        <v>138</v>
      </c>
      <c r="E65" s="2">
        <v>3</v>
      </c>
      <c r="F65" s="3">
        <f t="shared" si="0"/>
        <v>390</v>
      </c>
      <c r="H65" s="2">
        <v>10</v>
      </c>
      <c r="I65" s="3">
        <f t="shared" si="1"/>
        <v>1300</v>
      </c>
      <c r="K65" s="2">
        <v>12.5</v>
      </c>
      <c r="L65" s="3">
        <f t="shared" si="2"/>
        <v>1625</v>
      </c>
      <c r="N65" s="2">
        <v>4</v>
      </c>
      <c r="O65" s="3">
        <f t="shared" si="3"/>
        <v>520</v>
      </c>
      <c r="Q65" s="2">
        <v>12</v>
      </c>
      <c r="R65" s="3">
        <f t="shared" si="4"/>
        <v>1560</v>
      </c>
      <c r="T65" s="2">
        <v>12</v>
      </c>
      <c r="U65" s="3">
        <f t="shared" si="5"/>
        <v>1560</v>
      </c>
    </row>
    <row r="66" spans="1:21" ht="30" x14ac:dyDescent="0.25">
      <c r="A66" s="19">
        <v>867.10599999999999</v>
      </c>
      <c r="B66" s="13" t="s">
        <v>140</v>
      </c>
      <c r="C66" s="20">
        <v>1300</v>
      </c>
      <c r="D66" t="s">
        <v>138</v>
      </c>
      <c r="E66" s="2">
        <v>1.1000000000000001</v>
      </c>
      <c r="F66" s="3">
        <f t="shared" si="0"/>
        <v>1430.0000000000002</v>
      </c>
      <c r="H66" s="2">
        <v>1.5</v>
      </c>
      <c r="I66" s="3">
        <f t="shared" si="1"/>
        <v>1950</v>
      </c>
      <c r="K66" s="2">
        <v>1.88</v>
      </c>
      <c r="L66" s="3">
        <f t="shared" si="2"/>
        <v>2444</v>
      </c>
      <c r="N66" s="2">
        <v>2</v>
      </c>
      <c r="O66" s="3">
        <f t="shared" si="3"/>
        <v>2600</v>
      </c>
      <c r="Q66" s="2">
        <v>2</v>
      </c>
      <c r="R66" s="3">
        <f t="shared" si="4"/>
        <v>2600</v>
      </c>
      <c r="T66" s="2">
        <v>3</v>
      </c>
      <c r="U66" s="3">
        <f t="shared" si="5"/>
        <v>3900</v>
      </c>
    </row>
    <row r="67" spans="1:21" ht="30" x14ac:dyDescent="0.25">
      <c r="A67" s="19">
        <v>867.11199999999997</v>
      </c>
      <c r="B67" s="13" t="s">
        <v>141</v>
      </c>
      <c r="C67" s="20">
        <v>130</v>
      </c>
      <c r="D67" t="s">
        <v>138</v>
      </c>
      <c r="E67" s="2">
        <v>3</v>
      </c>
      <c r="F67" s="3">
        <f t="shared" si="0"/>
        <v>390</v>
      </c>
      <c r="H67" s="2">
        <v>10</v>
      </c>
      <c r="I67" s="3">
        <f t="shared" si="1"/>
        <v>1300</v>
      </c>
      <c r="K67" s="2">
        <v>12.5</v>
      </c>
      <c r="L67" s="3">
        <f t="shared" si="2"/>
        <v>1625</v>
      </c>
      <c r="N67" s="2">
        <v>4</v>
      </c>
      <c r="O67" s="3">
        <f t="shared" si="3"/>
        <v>520</v>
      </c>
      <c r="Q67" s="2">
        <v>12</v>
      </c>
      <c r="R67" s="3">
        <f t="shared" si="4"/>
        <v>1560</v>
      </c>
      <c r="T67" s="2">
        <v>12</v>
      </c>
      <c r="U67" s="3">
        <f t="shared" si="5"/>
        <v>1560</v>
      </c>
    </row>
    <row r="68" spans="1:21" x14ac:dyDescent="0.25">
      <c r="A68" s="19" t="s">
        <v>142</v>
      </c>
      <c r="B68" s="13" t="s">
        <v>143</v>
      </c>
      <c r="C68" s="20">
        <v>4</v>
      </c>
      <c r="D68" t="s">
        <v>39</v>
      </c>
      <c r="E68" s="2">
        <v>200</v>
      </c>
      <c r="F68" s="3">
        <f t="shared" si="0"/>
        <v>800</v>
      </c>
      <c r="H68" s="2">
        <v>300</v>
      </c>
      <c r="I68" s="3">
        <f t="shared" si="1"/>
        <v>1200</v>
      </c>
      <c r="K68" s="2">
        <v>500</v>
      </c>
      <c r="L68" s="3">
        <f t="shared" si="2"/>
        <v>2000</v>
      </c>
      <c r="N68" s="2">
        <v>300</v>
      </c>
      <c r="O68" s="3">
        <f t="shared" si="3"/>
        <v>1200</v>
      </c>
      <c r="Q68" s="2">
        <v>300</v>
      </c>
      <c r="R68" s="3">
        <f t="shared" si="4"/>
        <v>1200</v>
      </c>
      <c r="T68" s="2">
        <v>300</v>
      </c>
      <c r="U68" s="3">
        <f t="shared" si="5"/>
        <v>1200</v>
      </c>
    </row>
    <row r="69" spans="1:21" x14ac:dyDescent="0.25">
      <c r="A69" s="19">
        <v>874.4</v>
      </c>
      <c r="B69" s="13" t="s">
        <v>144</v>
      </c>
      <c r="C69" s="20">
        <v>5</v>
      </c>
      <c r="D69" t="s">
        <v>39</v>
      </c>
      <c r="E69" s="2">
        <v>100</v>
      </c>
      <c r="F69" s="3">
        <f t="shared" ref="F69:F73" si="6">E69*C69</f>
        <v>500</v>
      </c>
      <c r="H69" s="2">
        <v>60</v>
      </c>
      <c r="I69" s="3">
        <f t="shared" ref="I69:I73" si="7">H69*C69</f>
        <v>300</v>
      </c>
      <c r="K69" s="2">
        <v>100</v>
      </c>
      <c r="L69" s="3">
        <f t="shared" ref="L69:L73" si="8">K69*C69</f>
        <v>500</v>
      </c>
      <c r="N69" s="2">
        <v>150</v>
      </c>
      <c r="O69" s="3">
        <f t="shared" ref="O69:O73" si="9">N69*C69</f>
        <v>750</v>
      </c>
      <c r="Q69" s="2">
        <v>5</v>
      </c>
      <c r="R69" s="3">
        <f t="shared" ref="R69" si="10">Q69*C69</f>
        <v>25</v>
      </c>
      <c r="T69" s="2">
        <v>50</v>
      </c>
      <c r="U69" s="3">
        <f t="shared" ref="U69:U73" si="11">T69*C69</f>
        <v>250</v>
      </c>
    </row>
    <row r="70" spans="1:21" x14ac:dyDescent="0.25">
      <c r="A70" s="19">
        <v>999.1</v>
      </c>
      <c r="B70" s="13" t="s">
        <v>156</v>
      </c>
      <c r="C70" s="20">
        <v>1</v>
      </c>
      <c r="D70" t="s">
        <v>157</v>
      </c>
      <c r="E70" s="2">
        <v>100</v>
      </c>
      <c r="F70" s="3">
        <f t="shared" si="6"/>
        <v>100</v>
      </c>
      <c r="H70" s="2">
        <v>100</v>
      </c>
      <c r="I70" s="3">
        <f t="shared" si="7"/>
        <v>100</v>
      </c>
      <c r="K70" s="2">
        <v>100</v>
      </c>
      <c r="L70" s="3">
        <f t="shared" si="8"/>
        <v>100</v>
      </c>
      <c r="N70" s="2">
        <v>100</v>
      </c>
      <c r="O70" s="3">
        <f t="shared" si="9"/>
        <v>100</v>
      </c>
      <c r="Q70" s="2">
        <v>100</v>
      </c>
      <c r="R70" s="3">
        <f>Q70*C70</f>
        <v>100</v>
      </c>
      <c r="T70" s="2">
        <v>100</v>
      </c>
      <c r="U70" s="3">
        <f t="shared" si="11"/>
        <v>100</v>
      </c>
    </row>
    <row r="71" spans="1:21" x14ac:dyDescent="0.25">
      <c r="A71" s="19">
        <v>999.2</v>
      </c>
      <c r="B71" s="13" t="s">
        <v>158</v>
      </c>
      <c r="C71" s="20">
        <v>1</v>
      </c>
      <c r="D71" t="s">
        <v>157</v>
      </c>
      <c r="E71" s="2">
        <v>100</v>
      </c>
      <c r="F71" s="3">
        <f t="shared" si="6"/>
        <v>100</v>
      </c>
      <c r="H71" s="2">
        <v>100</v>
      </c>
      <c r="I71" s="3">
        <f t="shared" si="7"/>
        <v>100</v>
      </c>
      <c r="K71" s="2">
        <v>100</v>
      </c>
      <c r="L71" s="3">
        <f t="shared" si="8"/>
        <v>100</v>
      </c>
      <c r="N71" s="2">
        <v>100</v>
      </c>
      <c r="O71" s="3">
        <f t="shared" si="9"/>
        <v>100</v>
      </c>
      <c r="Q71" s="2">
        <v>100</v>
      </c>
      <c r="R71" s="3">
        <f t="shared" ref="R71:R73" si="12">Q71*C71</f>
        <v>100</v>
      </c>
      <c r="T71" s="2">
        <v>100</v>
      </c>
      <c r="U71" s="3">
        <f t="shared" si="11"/>
        <v>100</v>
      </c>
    </row>
    <row r="72" spans="1:21" x14ac:dyDescent="0.25">
      <c r="A72" s="19">
        <v>999.3</v>
      </c>
      <c r="B72" s="13" t="s">
        <v>159</v>
      </c>
      <c r="C72" s="20">
        <v>1</v>
      </c>
      <c r="D72" t="s">
        <v>157</v>
      </c>
      <c r="E72" s="2">
        <v>100</v>
      </c>
      <c r="F72" s="3">
        <f t="shared" si="6"/>
        <v>100</v>
      </c>
      <c r="H72" s="2">
        <v>100</v>
      </c>
      <c r="I72" s="3">
        <f t="shared" si="7"/>
        <v>100</v>
      </c>
      <c r="K72" s="2">
        <v>100</v>
      </c>
      <c r="L72" s="3">
        <f t="shared" si="8"/>
        <v>100</v>
      </c>
      <c r="N72" s="2">
        <v>100</v>
      </c>
      <c r="O72" s="3">
        <f t="shared" si="9"/>
        <v>100</v>
      </c>
      <c r="Q72" s="2">
        <v>100</v>
      </c>
      <c r="R72" s="3">
        <f t="shared" si="12"/>
        <v>100</v>
      </c>
      <c r="T72" s="2">
        <v>100</v>
      </c>
      <c r="U72" s="3">
        <f t="shared" si="11"/>
        <v>100</v>
      </c>
    </row>
    <row r="73" spans="1:21" x14ac:dyDescent="0.25">
      <c r="A73" s="19">
        <v>999.4</v>
      </c>
      <c r="B73" s="13" t="s">
        <v>160</v>
      </c>
      <c r="C73" s="20">
        <v>1</v>
      </c>
      <c r="D73" t="s">
        <v>157</v>
      </c>
      <c r="E73" s="2">
        <v>100</v>
      </c>
      <c r="F73" s="3">
        <f t="shared" si="6"/>
        <v>100</v>
      </c>
      <c r="H73" s="2">
        <v>100</v>
      </c>
      <c r="I73" s="3">
        <f t="shared" si="7"/>
        <v>100</v>
      </c>
      <c r="K73" s="2">
        <v>100</v>
      </c>
      <c r="L73" s="3">
        <f t="shared" si="8"/>
        <v>100</v>
      </c>
      <c r="N73" s="2">
        <v>100</v>
      </c>
      <c r="O73" s="3">
        <f t="shared" si="9"/>
        <v>100</v>
      </c>
      <c r="Q73" s="2">
        <v>100</v>
      </c>
      <c r="R73" s="3">
        <f t="shared" si="12"/>
        <v>100</v>
      </c>
      <c r="T73" s="2">
        <v>100</v>
      </c>
      <c r="U73" s="3">
        <f t="shared" si="11"/>
        <v>100</v>
      </c>
    </row>
    <row r="74" spans="1:21" ht="15.75" thickBot="1" x14ac:dyDescent="0.3">
      <c r="A74" s="6"/>
      <c r="B74" s="14" t="s">
        <v>145</v>
      </c>
      <c r="C74" s="14"/>
      <c r="D74" s="6"/>
      <c r="E74" s="7"/>
      <c r="F74" s="8">
        <f>SUM(F4:F73)</f>
        <v>434505</v>
      </c>
      <c r="G74" s="6"/>
      <c r="H74" s="7"/>
      <c r="I74" s="8">
        <f>SUM(I4:I73)</f>
        <v>644527</v>
      </c>
      <c r="J74" s="6"/>
      <c r="K74" s="7"/>
      <c r="L74" s="8">
        <f>SUM(L4:L70)</f>
        <v>694560.58</v>
      </c>
      <c r="M74" s="6"/>
      <c r="N74" s="7"/>
      <c r="O74" s="8">
        <f>SUM(O4:O73)</f>
        <v>591544.19999999995</v>
      </c>
      <c r="P74" s="6"/>
      <c r="Q74" s="7"/>
      <c r="R74" s="8">
        <f>SUM(R4:R73)</f>
        <v>639780</v>
      </c>
      <c r="S74" s="6"/>
      <c r="T74" s="7"/>
      <c r="U74" s="8">
        <f>SUM(U4:U73)</f>
        <v>699730</v>
      </c>
    </row>
    <row r="75" spans="1:21" ht="15.75" thickTop="1" x14ac:dyDescent="0.25">
      <c r="B75" s="13" t="s">
        <v>146</v>
      </c>
      <c r="F75" s="3"/>
      <c r="I75" s="3"/>
      <c r="L75" s="3"/>
      <c r="O75" s="3"/>
      <c r="R75" s="3"/>
      <c r="U75" s="3"/>
    </row>
    <row r="76" spans="1:21" x14ac:dyDescent="0.25">
      <c r="A76" s="19" t="s">
        <v>147</v>
      </c>
      <c r="B76" t="s">
        <v>148</v>
      </c>
      <c r="C76" s="20">
        <v>1</v>
      </c>
      <c r="D76" t="s">
        <v>89</v>
      </c>
      <c r="E76" s="2">
        <v>9000</v>
      </c>
      <c r="F76" s="3">
        <f>E76*C76</f>
        <v>9000</v>
      </c>
      <c r="H76" s="2">
        <v>6000</v>
      </c>
      <c r="I76" s="3">
        <f>H76*C76</f>
        <v>6000</v>
      </c>
      <c r="K76" s="2">
        <v>-5400</v>
      </c>
      <c r="L76" s="3">
        <f>K76*C76</f>
        <v>-5400</v>
      </c>
      <c r="N76" s="2">
        <v>-3000</v>
      </c>
      <c r="O76" s="3">
        <f>N76*C76</f>
        <v>-3000</v>
      </c>
      <c r="Q76" s="2">
        <v>50000</v>
      </c>
      <c r="R76" s="3">
        <f>Q76*C76</f>
        <v>50000</v>
      </c>
      <c r="T76" s="2">
        <v>7500</v>
      </c>
      <c r="U76" s="3">
        <f>T76*C76</f>
        <v>7500</v>
      </c>
    </row>
    <row r="77" spans="1:21" x14ac:dyDescent="0.25">
      <c r="F77" s="3"/>
      <c r="I77" s="3"/>
      <c r="L77" s="3"/>
      <c r="O77" s="3"/>
      <c r="R77" s="3"/>
      <c r="U77" s="3"/>
    </row>
    <row r="78" spans="1:21" ht="15.75" thickBot="1" x14ac:dyDescent="0.3">
      <c r="A78" s="6"/>
      <c r="B78" s="14" t="s">
        <v>149</v>
      </c>
      <c r="C78" s="14"/>
      <c r="D78" s="6"/>
      <c r="E78" s="7"/>
      <c r="F78" s="8">
        <f>F76+F74</f>
        <v>443505</v>
      </c>
      <c r="G78" s="6"/>
      <c r="H78" s="7"/>
      <c r="I78" s="8">
        <f>I76+I74</f>
        <v>650527</v>
      </c>
      <c r="J78" s="6"/>
      <c r="K78" s="7"/>
      <c r="L78" s="8">
        <f>L76+L74</f>
        <v>689160.58</v>
      </c>
      <c r="M78" s="6"/>
      <c r="N78" s="7"/>
      <c r="O78" s="8">
        <f>O76+O74</f>
        <v>588544.19999999995</v>
      </c>
      <c r="P78" s="6"/>
      <c r="Q78" s="7"/>
      <c r="R78" s="8">
        <f>R76+R74</f>
        <v>689780</v>
      </c>
      <c r="S78" s="6"/>
      <c r="T78" s="7"/>
      <c r="U78" s="8">
        <f>U76+U74</f>
        <v>707230</v>
      </c>
    </row>
    <row r="79" spans="1:21" ht="15.75" thickTop="1" x14ac:dyDescent="0.25">
      <c r="F79" s="3"/>
      <c r="I79" s="3"/>
      <c r="K79" s="26"/>
      <c r="L79" s="27"/>
      <c r="O79" s="3"/>
      <c r="R79" s="3"/>
      <c r="U79" s="3"/>
    </row>
    <row r="80" spans="1:21" x14ac:dyDescent="0.25">
      <c r="B80" s="13" t="s">
        <v>150</v>
      </c>
      <c r="F80" s="3"/>
      <c r="I80" s="3"/>
      <c r="K80" s="26"/>
      <c r="L80" s="27"/>
      <c r="O80" s="3"/>
      <c r="R80" s="3"/>
      <c r="U80" s="3"/>
    </row>
    <row r="81" spans="1:21" x14ac:dyDescent="0.25">
      <c r="A81" s="19" t="s">
        <v>151</v>
      </c>
      <c r="B81" t="s">
        <v>152</v>
      </c>
      <c r="C81" s="20">
        <v>2660</v>
      </c>
      <c r="D81" t="s">
        <v>36</v>
      </c>
      <c r="E81" s="2">
        <v>4</v>
      </c>
      <c r="F81" s="3">
        <f>E81*C81</f>
        <v>10640</v>
      </c>
      <c r="H81" s="2">
        <v>8</v>
      </c>
      <c r="I81" s="3">
        <f>H81*C81</f>
        <v>21280</v>
      </c>
      <c r="K81" s="2">
        <v>4.8</v>
      </c>
      <c r="L81" s="3">
        <f>K81*C81</f>
        <v>12768</v>
      </c>
      <c r="N81" s="2">
        <v>5</v>
      </c>
      <c r="O81" s="3">
        <f>N81*C81</f>
        <v>13300</v>
      </c>
      <c r="Q81" s="2">
        <v>5</v>
      </c>
      <c r="R81" s="3">
        <f>Q81*C81</f>
        <v>13300</v>
      </c>
      <c r="T81" s="2">
        <v>4.5999999999999996</v>
      </c>
      <c r="U81" s="3">
        <f>T81*C81</f>
        <v>12235.999999999998</v>
      </c>
    </row>
    <row r="82" spans="1:21" x14ac:dyDescent="0.25">
      <c r="A82" s="19" t="s">
        <v>153</v>
      </c>
      <c r="B82" t="s">
        <v>154</v>
      </c>
      <c r="C82" s="20">
        <v>300</v>
      </c>
      <c r="D82" t="s">
        <v>33</v>
      </c>
      <c r="E82" s="31">
        <v>130</v>
      </c>
      <c r="F82" s="29">
        <f t="shared" ref="F82:F85" si="13">E82*C82</f>
        <v>39000</v>
      </c>
      <c r="H82" s="2">
        <v>135</v>
      </c>
      <c r="I82" s="3">
        <f t="shared" ref="I82:I85" si="14">H82*C82</f>
        <v>40500</v>
      </c>
      <c r="K82" s="2">
        <v>132</v>
      </c>
      <c r="L82" s="3">
        <f t="shared" ref="L82:L85" si="15">K82*C82</f>
        <v>39600</v>
      </c>
      <c r="N82" s="2">
        <v>125</v>
      </c>
      <c r="O82" s="3">
        <f t="shared" ref="O82:O85" si="16">N82*C82</f>
        <v>37500</v>
      </c>
      <c r="Q82" s="2">
        <v>120</v>
      </c>
      <c r="R82" s="3">
        <f t="shared" ref="R82:R85" si="17">Q82*C82</f>
        <v>36000</v>
      </c>
      <c r="T82" s="2">
        <v>118</v>
      </c>
      <c r="U82" s="3">
        <f t="shared" ref="U82:U85" si="18">T82*C82</f>
        <v>35400</v>
      </c>
    </row>
    <row r="83" spans="1:21" x14ac:dyDescent="0.25">
      <c r="A83" s="19" t="s">
        <v>64</v>
      </c>
      <c r="B83" t="s">
        <v>65</v>
      </c>
      <c r="C83" s="20">
        <v>15</v>
      </c>
      <c r="D83" t="s">
        <v>66</v>
      </c>
      <c r="E83" s="2">
        <v>200</v>
      </c>
      <c r="F83" s="3">
        <f t="shared" si="13"/>
        <v>3000</v>
      </c>
      <c r="H83" s="2">
        <v>200</v>
      </c>
      <c r="I83" s="3">
        <f t="shared" si="14"/>
        <v>3000</v>
      </c>
      <c r="K83" s="2">
        <v>200</v>
      </c>
      <c r="L83" s="3">
        <f t="shared" si="15"/>
        <v>3000</v>
      </c>
      <c r="N83" s="2">
        <v>360</v>
      </c>
      <c r="O83" s="3">
        <f t="shared" si="16"/>
        <v>5400</v>
      </c>
      <c r="Q83" s="2">
        <v>200</v>
      </c>
      <c r="R83" s="3">
        <f t="shared" si="17"/>
        <v>3000</v>
      </c>
      <c r="T83" s="2">
        <v>210</v>
      </c>
      <c r="U83" s="3">
        <f t="shared" si="18"/>
        <v>3150</v>
      </c>
    </row>
    <row r="84" spans="1:21" x14ac:dyDescent="0.25">
      <c r="A84" s="19" t="s">
        <v>67</v>
      </c>
      <c r="B84" t="s">
        <v>68</v>
      </c>
      <c r="C84" s="20">
        <v>190</v>
      </c>
      <c r="D84" t="s">
        <v>23</v>
      </c>
      <c r="E84" s="2">
        <v>10</v>
      </c>
      <c r="F84" s="3">
        <f t="shared" si="13"/>
        <v>1900</v>
      </c>
      <c r="H84" s="2">
        <v>9</v>
      </c>
      <c r="I84" s="3">
        <f t="shared" si="14"/>
        <v>1710</v>
      </c>
      <c r="K84" s="2">
        <v>6.25</v>
      </c>
      <c r="L84" s="3">
        <f t="shared" si="15"/>
        <v>1187.5</v>
      </c>
      <c r="N84" s="2">
        <v>7</v>
      </c>
      <c r="O84" s="3">
        <f t="shared" si="16"/>
        <v>1330</v>
      </c>
      <c r="Q84" s="2">
        <v>6</v>
      </c>
      <c r="R84" s="3">
        <f t="shared" si="17"/>
        <v>1140</v>
      </c>
      <c r="T84" s="2">
        <v>6</v>
      </c>
      <c r="U84" s="3">
        <f t="shared" si="18"/>
        <v>1140</v>
      </c>
    </row>
    <row r="85" spans="1:21" x14ac:dyDescent="0.25">
      <c r="A85" s="19">
        <v>450.23</v>
      </c>
      <c r="B85" t="s">
        <v>62</v>
      </c>
      <c r="C85" s="20">
        <v>700</v>
      </c>
      <c r="D85" t="s">
        <v>33</v>
      </c>
      <c r="E85" s="2">
        <v>2</v>
      </c>
      <c r="F85" s="3">
        <f t="shared" si="13"/>
        <v>1400</v>
      </c>
      <c r="H85" s="2">
        <v>2</v>
      </c>
      <c r="I85" s="3">
        <f t="shared" si="14"/>
        <v>1400</v>
      </c>
      <c r="K85" s="2">
        <v>0.86</v>
      </c>
      <c r="L85" s="3">
        <f t="shared" si="15"/>
        <v>602</v>
      </c>
      <c r="N85" s="2">
        <v>1</v>
      </c>
      <c r="O85" s="3">
        <f t="shared" si="16"/>
        <v>700</v>
      </c>
      <c r="Q85" s="2">
        <v>1</v>
      </c>
      <c r="R85" s="3">
        <f t="shared" si="17"/>
        <v>700</v>
      </c>
      <c r="T85" s="2">
        <v>1</v>
      </c>
      <c r="U85" s="3">
        <f t="shared" si="18"/>
        <v>700</v>
      </c>
    </row>
    <row r="86" spans="1:21" x14ac:dyDescent="0.25">
      <c r="F86" s="3"/>
      <c r="I86" s="3"/>
      <c r="L86" s="3"/>
      <c r="O86" s="3"/>
      <c r="R86" s="3"/>
      <c r="U86" s="3"/>
    </row>
    <row r="87" spans="1:21" ht="15.75" thickBot="1" x14ac:dyDescent="0.3">
      <c r="A87" s="6"/>
      <c r="B87" s="14" t="s">
        <v>155</v>
      </c>
      <c r="C87" s="14"/>
      <c r="D87" s="6"/>
      <c r="E87" s="7"/>
      <c r="F87" s="8">
        <f>SUM(F81:F86)</f>
        <v>55940</v>
      </c>
      <c r="G87" s="6"/>
      <c r="H87" s="7"/>
      <c r="I87" s="8">
        <f>SUM(I81:I85)</f>
        <v>67890</v>
      </c>
      <c r="J87" s="6"/>
      <c r="K87" s="7"/>
      <c r="L87" s="8">
        <f>SUM(L81:L86)</f>
        <v>57157.5</v>
      </c>
      <c r="M87" s="6"/>
      <c r="N87" s="7"/>
      <c r="O87" s="8">
        <f>SUM(O81:O86)</f>
        <v>58230</v>
      </c>
      <c r="P87" s="6"/>
      <c r="Q87" s="7"/>
      <c r="R87" s="8">
        <f>SUM(R81:R86)</f>
        <v>54140</v>
      </c>
      <c r="S87" s="6"/>
      <c r="T87" s="7"/>
      <c r="U87" s="8">
        <f>SUM(U81:U86)</f>
        <v>52626</v>
      </c>
    </row>
    <row r="88" spans="1:21" ht="15.75" thickTop="1" x14ac:dyDescent="0.25">
      <c r="F88" s="3"/>
      <c r="I88" s="3"/>
      <c r="L88" s="3"/>
      <c r="O88" s="3"/>
      <c r="R88" s="3"/>
      <c r="U88" s="3"/>
    </row>
    <row r="89" spans="1:21" ht="15.75" thickBot="1" x14ac:dyDescent="0.3">
      <c r="A89" s="22"/>
      <c r="B89" s="23" t="s">
        <v>15</v>
      </c>
      <c r="C89" s="23"/>
      <c r="D89" s="22"/>
      <c r="E89" s="24"/>
      <c r="F89" s="25">
        <f>F87+F78</f>
        <v>499445</v>
      </c>
      <c r="G89" s="22"/>
      <c r="H89" s="24"/>
      <c r="I89" s="25">
        <f>I87+I78</f>
        <v>718417</v>
      </c>
      <c r="J89" s="22"/>
      <c r="K89" s="24"/>
      <c r="L89" s="25">
        <f>L87+L78</f>
        <v>746318.08</v>
      </c>
      <c r="M89" s="22"/>
      <c r="N89" s="24"/>
      <c r="O89" s="25">
        <f>O87+O78</f>
        <v>646774.19999999995</v>
      </c>
      <c r="P89" s="22"/>
      <c r="Q89" s="24"/>
      <c r="R89" s="25">
        <f>R87+R78</f>
        <v>743920</v>
      </c>
      <c r="S89" s="22"/>
      <c r="T89" s="24"/>
      <c r="U89" s="25">
        <f>U87+U78</f>
        <v>759856</v>
      </c>
    </row>
    <row r="90" spans="1:21" ht="15.75" thickTop="1" x14ac:dyDescent="0.25"/>
    <row r="95" spans="1:21" x14ac:dyDescent="0.25">
      <c r="H95" s="32"/>
    </row>
  </sheetData>
  <conditionalFormatting sqref="A11">
    <cfRule type="expression" dxfId="0" priority="1">
      <formula>OR(CELL(“col”)=COLUMN(),CELL(“row”)=ROW())</formula>
    </cfRule>
  </conditionalFormatting>
  <pageMargins left="0.2" right="0.2" top="0.25" bottom="0.25" header="0.3" footer="0.3"/>
  <pageSetup paperSize="17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47"/>
  <sheetViews>
    <sheetView tabSelected="1" workbookViewId="0">
      <selection activeCell="G29" sqref="G29"/>
    </sheetView>
  </sheetViews>
  <sheetFormatPr defaultRowHeight="15" x14ac:dyDescent="0.25"/>
  <cols>
    <col min="1" max="1" width="23" bestFit="1" customWidth="1"/>
    <col min="3" max="3" width="20.7109375" customWidth="1"/>
    <col min="4" max="4" width="2.7109375" customWidth="1"/>
    <col min="5" max="5" width="22.42578125" customWidth="1"/>
    <col min="6" max="6" width="2.28515625" customWidth="1"/>
    <col min="7" max="7" width="24.7109375" customWidth="1"/>
    <col min="8" max="8" width="1.7109375" customWidth="1"/>
    <col min="9" max="9" width="25" customWidth="1"/>
    <col min="10" max="10" width="4.140625" customWidth="1"/>
    <col min="11" max="11" width="25" customWidth="1"/>
    <col min="12" max="12" width="2.140625" customWidth="1"/>
    <col min="13" max="13" width="25" customWidth="1"/>
  </cols>
  <sheetData>
    <row r="1" spans="1:13" x14ac:dyDescent="0.25">
      <c r="A1" s="1" t="s">
        <v>8</v>
      </c>
    </row>
    <row r="2" spans="1:13" x14ac:dyDescent="0.25">
      <c r="A2" s="1" t="s">
        <v>9</v>
      </c>
    </row>
    <row r="3" spans="1:13" x14ac:dyDescent="0.25">
      <c r="A3" s="1" t="s">
        <v>10</v>
      </c>
    </row>
    <row r="4" spans="1:13" x14ac:dyDescent="0.25">
      <c r="C4" s="9" t="s">
        <v>174</v>
      </c>
      <c r="D4" s="10"/>
      <c r="E4" s="9" t="s">
        <v>162</v>
      </c>
      <c r="F4" s="10"/>
      <c r="G4" s="9" t="s">
        <v>163</v>
      </c>
      <c r="H4" s="11"/>
      <c r="I4" s="9" t="s">
        <v>165</v>
      </c>
      <c r="J4" s="11"/>
      <c r="K4" s="9" t="s">
        <v>166</v>
      </c>
      <c r="L4" s="11"/>
      <c r="M4" s="9" t="s">
        <v>167</v>
      </c>
    </row>
    <row r="6" spans="1:13" ht="18.75" customHeight="1" x14ac:dyDescent="0.25">
      <c r="A6" t="s">
        <v>16</v>
      </c>
      <c r="C6" s="4">
        <v>434505</v>
      </c>
      <c r="D6" s="2"/>
      <c r="E6" s="4">
        <v>644527</v>
      </c>
      <c r="F6" s="2"/>
      <c r="G6" s="4">
        <v>693410.58</v>
      </c>
      <c r="H6" s="2"/>
      <c r="I6" s="4">
        <v>591544.19999999995</v>
      </c>
      <c r="J6" s="2"/>
      <c r="K6" s="4">
        <v>639780</v>
      </c>
      <c r="L6" s="2"/>
      <c r="M6" s="4">
        <v>699730</v>
      </c>
    </row>
    <row r="7" spans="1:13" ht="15" customHeight="1" x14ac:dyDescent="0.25">
      <c r="C7" s="15"/>
      <c r="D7" s="2"/>
      <c r="E7" s="15"/>
      <c r="F7" s="2"/>
      <c r="G7" s="15"/>
      <c r="H7" s="2"/>
      <c r="I7" s="15"/>
      <c r="J7" s="2"/>
      <c r="K7" s="15"/>
      <c r="L7" s="2"/>
      <c r="M7" s="15"/>
    </row>
    <row r="8" spans="1:13" ht="18.75" customHeight="1" x14ac:dyDescent="0.25">
      <c r="A8" t="s">
        <v>12</v>
      </c>
      <c r="C8" s="15">
        <v>9000</v>
      </c>
      <c r="D8" s="2"/>
      <c r="E8" s="15">
        <v>6000</v>
      </c>
      <c r="F8" s="2"/>
      <c r="G8" s="15">
        <v>-5400</v>
      </c>
      <c r="H8" s="2"/>
      <c r="I8" s="15">
        <v>-3000</v>
      </c>
      <c r="J8" s="2"/>
      <c r="K8" s="15">
        <v>50000</v>
      </c>
      <c r="L8" s="2"/>
      <c r="M8" s="15">
        <v>7500</v>
      </c>
    </row>
    <row r="9" spans="1:13" ht="18.75" customHeight="1" thickBot="1" x14ac:dyDescent="0.3">
      <c r="A9" t="s">
        <v>13</v>
      </c>
      <c r="C9" s="7">
        <f>C6+C8</f>
        <v>443505</v>
      </c>
      <c r="D9" s="7"/>
      <c r="E9" s="7">
        <f>E6+E8</f>
        <v>650527</v>
      </c>
      <c r="F9" s="7"/>
      <c r="G9" s="7">
        <f>G6+G8</f>
        <v>688010.58</v>
      </c>
      <c r="H9" s="7"/>
      <c r="I9" s="7">
        <f>I6+I8</f>
        <v>588544.19999999995</v>
      </c>
      <c r="J9" s="7"/>
      <c r="K9" s="7">
        <f>K6+K8</f>
        <v>689780</v>
      </c>
      <c r="L9" s="7"/>
      <c r="M9" s="7">
        <f>M6+M8</f>
        <v>707230</v>
      </c>
    </row>
    <row r="10" spans="1:13" ht="10.5" customHeight="1" thickTop="1" x14ac:dyDescent="0.25">
      <c r="C10" s="15"/>
      <c r="D10" s="2"/>
      <c r="E10" s="15"/>
      <c r="F10" s="2"/>
      <c r="G10" s="15"/>
      <c r="H10" s="2"/>
      <c r="I10" s="15"/>
      <c r="J10" s="2"/>
      <c r="K10" s="15"/>
      <c r="L10" s="2"/>
      <c r="M10" s="15"/>
    </row>
    <row r="11" spans="1:13" ht="18.75" customHeight="1" x14ac:dyDescent="0.25">
      <c r="A11" t="s">
        <v>14</v>
      </c>
      <c r="C11" s="15">
        <v>35940</v>
      </c>
      <c r="D11" s="2"/>
      <c r="E11" s="15">
        <v>67890</v>
      </c>
      <c r="F11" s="2"/>
      <c r="G11" s="15">
        <v>57157.5</v>
      </c>
      <c r="H11" s="2"/>
      <c r="I11" s="15">
        <v>58230</v>
      </c>
      <c r="J11" s="2"/>
      <c r="K11" s="15">
        <v>54140</v>
      </c>
      <c r="L11" s="2"/>
      <c r="M11" s="15">
        <v>52626</v>
      </c>
    </row>
    <row r="12" spans="1:13" ht="15.75" thickBot="1" x14ac:dyDescent="0.3">
      <c r="A12" t="s">
        <v>15</v>
      </c>
      <c r="C12" s="7">
        <f>C9+C11</f>
        <v>479445</v>
      </c>
      <c r="D12" s="7"/>
      <c r="E12" s="7">
        <f>E9+E11</f>
        <v>718417</v>
      </c>
      <c r="F12" s="7"/>
      <c r="G12" s="7">
        <f>G9+G11</f>
        <v>745168.08</v>
      </c>
      <c r="H12" s="7"/>
      <c r="I12" s="7">
        <f>I9+I11</f>
        <v>646774.19999999995</v>
      </c>
      <c r="J12" s="7"/>
      <c r="K12" s="7">
        <f>K9+K11</f>
        <v>743920</v>
      </c>
      <c r="L12" s="7"/>
      <c r="M12" s="7">
        <f>M9+M11</f>
        <v>759856</v>
      </c>
    </row>
    <row r="13" spans="1:13" ht="15.75" thickTop="1" x14ac:dyDescent="0.25"/>
    <row r="15" spans="1:13" x14ac:dyDescent="0.25">
      <c r="A15" t="s">
        <v>0</v>
      </c>
      <c r="C15" s="5" t="s">
        <v>173</v>
      </c>
      <c r="E15" s="5" t="s">
        <v>173</v>
      </c>
      <c r="G15" s="5" t="s">
        <v>173</v>
      </c>
      <c r="I15" s="5" t="s">
        <v>173</v>
      </c>
      <c r="K15" s="5" t="s">
        <v>173</v>
      </c>
      <c r="M15" s="5" t="s">
        <v>173</v>
      </c>
    </row>
    <row r="16" spans="1:13" x14ac:dyDescent="0.25">
      <c r="A16" t="s">
        <v>169</v>
      </c>
      <c r="C16" s="5" t="s">
        <v>173</v>
      </c>
      <c r="E16" s="5" t="s">
        <v>173</v>
      </c>
      <c r="G16" s="5" t="s">
        <v>173</v>
      </c>
      <c r="I16" s="5" t="s">
        <v>173</v>
      </c>
      <c r="K16" s="5" t="s">
        <v>173</v>
      </c>
      <c r="M16" s="5" t="s">
        <v>173</v>
      </c>
    </row>
    <row r="17" spans="1:13" x14ac:dyDescent="0.25">
      <c r="A17" t="s">
        <v>168</v>
      </c>
      <c r="C17" s="5" t="s">
        <v>173</v>
      </c>
      <c r="E17" s="5" t="s">
        <v>173</v>
      </c>
      <c r="G17" s="5" t="s">
        <v>173</v>
      </c>
      <c r="I17" s="5" t="s">
        <v>173</v>
      </c>
      <c r="K17" s="5" t="s">
        <v>173</v>
      </c>
      <c r="M17" s="5" t="s">
        <v>173</v>
      </c>
    </row>
    <row r="18" spans="1:13" x14ac:dyDescent="0.25">
      <c r="A18" t="s">
        <v>170</v>
      </c>
      <c r="C18" s="5" t="s">
        <v>173</v>
      </c>
      <c r="E18" s="5" t="s">
        <v>173</v>
      </c>
      <c r="G18" s="5" t="s">
        <v>173</v>
      </c>
      <c r="I18" s="5" t="s">
        <v>173</v>
      </c>
      <c r="K18" s="5" t="s">
        <v>173</v>
      </c>
      <c r="M18" s="5" t="s">
        <v>173</v>
      </c>
    </row>
    <row r="19" spans="1:13" x14ac:dyDescent="0.25">
      <c r="A19" t="s">
        <v>171</v>
      </c>
      <c r="C19" s="5" t="s">
        <v>173</v>
      </c>
      <c r="E19" s="5" t="s">
        <v>173</v>
      </c>
      <c r="G19" s="5" t="s">
        <v>173</v>
      </c>
      <c r="I19" s="5" t="s">
        <v>173</v>
      </c>
      <c r="K19" s="5" t="s">
        <v>173</v>
      </c>
      <c r="M19" s="5" t="s">
        <v>173</v>
      </c>
    </row>
    <row r="20" spans="1:13" x14ac:dyDescent="0.25">
      <c r="A20" t="s">
        <v>172</v>
      </c>
      <c r="C20" s="5" t="s">
        <v>173</v>
      </c>
      <c r="E20" s="5" t="s">
        <v>173</v>
      </c>
      <c r="G20" s="5" t="s">
        <v>173</v>
      </c>
      <c r="I20" s="5" t="s">
        <v>173</v>
      </c>
      <c r="K20" s="5" t="s">
        <v>173</v>
      </c>
      <c r="M20" s="5" t="s">
        <v>173</v>
      </c>
    </row>
    <row r="21" spans="1:13" x14ac:dyDescent="0.25">
      <c r="A21" t="s">
        <v>1</v>
      </c>
      <c r="C21" s="5" t="s">
        <v>173</v>
      </c>
      <c r="E21" s="5" t="s">
        <v>173</v>
      </c>
      <c r="G21" s="5" t="s">
        <v>173</v>
      </c>
      <c r="I21" s="5" t="s">
        <v>173</v>
      </c>
      <c r="K21" s="5" t="s">
        <v>173</v>
      </c>
      <c r="M21" s="5" t="s">
        <v>173</v>
      </c>
    </row>
    <row r="22" spans="1:13" x14ac:dyDescent="0.25">
      <c r="A22" t="s">
        <v>2</v>
      </c>
      <c r="C22" s="5" t="s">
        <v>173</v>
      </c>
      <c r="E22" s="5" t="s">
        <v>173</v>
      </c>
      <c r="G22" s="5" t="s">
        <v>173</v>
      </c>
      <c r="I22" s="5" t="s">
        <v>173</v>
      </c>
      <c r="K22" s="5" t="s">
        <v>173</v>
      </c>
      <c r="M22" s="5" t="s">
        <v>173</v>
      </c>
    </row>
    <row r="23" spans="1:13" x14ac:dyDescent="0.25">
      <c r="A23" t="s">
        <v>3</v>
      </c>
      <c r="C23" s="5" t="s">
        <v>173</v>
      </c>
      <c r="E23" s="5" t="s">
        <v>173</v>
      </c>
      <c r="G23" s="5" t="s">
        <v>173</v>
      </c>
      <c r="I23" s="5" t="s">
        <v>173</v>
      </c>
      <c r="K23" s="5" t="s">
        <v>173</v>
      </c>
      <c r="M23" s="5" t="s">
        <v>173</v>
      </c>
    </row>
    <row r="24" spans="1:13" x14ac:dyDescent="0.25">
      <c r="A24" t="s">
        <v>4</v>
      </c>
      <c r="C24" s="5" t="s">
        <v>173</v>
      </c>
      <c r="E24" s="5" t="s">
        <v>173</v>
      </c>
      <c r="G24" s="5" t="s">
        <v>173</v>
      </c>
      <c r="I24" s="5" t="s">
        <v>173</v>
      </c>
      <c r="K24" s="5" t="s">
        <v>173</v>
      </c>
      <c r="M24" s="5" t="s">
        <v>173</v>
      </c>
    </row>
    <row r="25" spans="1:13" x14ac:dyDescent="0.25">
      <c r="A25" t="s">
        <v>5</v>
      </c>
      <c r="C25" s="5" t="s">
        <v>173</v>
      </c>
      <c r="E25" s="5" t="s">
        <v>173</v>
      </c>
      <c r="G25" s="5" t="s">
        <v>173</v>
      </c>
      <c r="I25" s="5" t="s">
        <v>173</v>
      </c>
      <c r="K25" s="5" t="s">
        <v>173</v>
      </c>
      <c r="M25" s="5" t="s">
        <v>173</v>
      </c>
    </row>
    <row r="26" spans="1:13" x14ac:dyDescent="0.25">
      <c r="A26" t="s">
        <v>11</v>
      </c>
      <c r="C26" s="5" t="s">
        <v>173</v>
      </c>
      <c r="E26" s="5" t="s">
        <v>173</v>
      </c>
      <c r="G26" s="5" t="s">
        <v>173</v>
      </c>
      <c r="I26" s="5" t="s">
        <v>173</v>
      </c>
      <c r="K26" s="5" t="s">
        <v>173</v>
      </c>
      <c r="M26" s="5" t="s">
        <v>173</v>
      </c>
    </row>
    <row r="27" spans="1:13" x14ac:dyDescent="0.25">
      <c r="A27" t="s">
        <v>6</v>
      </c>
      <c r="C27" s="5" t="s">
        <v>173</v>
      </c>
      <c r="E27" s="5" t="s">
        <v>173</v>
      </c>
      <c r="G27" s="5" t="s">
        <v>173</v>
      </c>
      <c r="I27" s="5" t="s">
        <v>173</v>
      </c>
      <c r="K27" s="5" t="s">
        <v>173</v>
      </c>
      <c r="M27" s="5" t="s">
        <v>173</v>
      </c>
    </row>
    <row r="29" spans="1:13" x14ac:dyDescent="0.25">
      <c r="C29" t="s">
        <v>175</v>
      </c>
      <c r="G29" t="s">
        <v>175</v>
      </c>
    </row>
    <row r="47" spans="8:8" x14ac:dyDescent="0.25">
      <c r="H47" t="s">
        <v>7</v>
      </c>
    </row>
  </sheetData>
  <pageMargins left="0.2" right="0" top="0.75" bottom="0.75" header="0.3" footer="0.3"/>
  <pageSetup paperSize="5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Itemized Pricing</vt:lpstr>
      <vt:lpstr>Recap as read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2019-08-07T20:09:22Z</cp:lastPrinted>
  <dcterms:created xsi:type="dcterms:W3CDTF">2019-07-19T14:43:01Z</dcterms:created>
  <dcterms:modified xsi:type="dcterms:W3CDTF">2019-08-07T20:14:27Z</dcterms:modified>
</cp:coreProperties>
</file>