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4675" windowHeight="12555" activeTab="1"/>
  </bookViews>
  <sheets>
    <sheet name="Bid Total Recap" sheetId="1" r:id="rId1"/>
    <sheet name="Unit Pricing Sheet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" i="1" l="1"/>
  <c r="E7" i="1"/>
  <c r="C7" i="1"/>
  <c r="J82" i="2"/>
  <c r="J81" i="2"/>
  <c r="J84" i="2" s="1"/>
  <c r="G82" i="2"/>
  <c r="G81" i="2"/>
  <c r="D82" i="2"/>
  <c r="D84" i="2" s="1"/>
  <c r="D81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J78" i="2" l="1"/>
  <c r="J86" i="2" s="1"/>
  <c r="G84" i="2"/>
  <c r="G78" i="2"/>
  <c r="D78" i="2"/>
  <c r="D86" i="2" s="1"/>
  <c r="G86" i="2" l="1"/>
</calcChain>
</file>

<file path=xl/sharedStrings.xml><?xml version="1.0" encoding="utf-8"?>
<sst xmlns="http://schemas.openxmlformats.org/spreadsheetml/2006/main" count="153" uniqueCount="104">
  <si>
    <t>Bid Signed/Form for Bid</t>
  </si>
  <si>
    <t>5% Bid Bond</t>
  </si>
  <si>
    <t>Vote of Corporation</t>
  </si>
  <si>
    <t>Non Collusion/Tax Compliance</t>
  </si>
  <si>
    <t>IRS</t>
  </si>
  <si>
    <t>Statement of Qualifications</t>
  </si>
  <si>
    <t>Anticipated Subs</t>
  </si>
  <si>
    <t>Osha</t>
  </si>
  <si>
    <t>Bidders Certification A</t>
  </si>
  <si>
    <t>Bidders Certification B</t>
  </si>
  <si>
    <t>Bidders Certification C</t>
  </si>
  <si>
    <t>DBA/Letter of Intent</t>
  </si>
  <si>
    <t>Contractors Certification</t>
  </si>
  <si>
    <t>Runway Closed Surface Marker</t>
  </si>
  <si>
    <t>Low Profile Barricade</t>
  </si>
  <si>
    <t>Bid #2701</t>
  </si>
  <si>
    <t>Runway15-33</t>
  </si>
  <si>
    <t>Base Bid Price</t>
  </si>
  <si>
    <t>Bid Alternate 1</t>
  </si>
  <si>
    <t>Total with Alternate</t>
  </si>
  <si>
    <t>Est Qty</t>
  </si>
  <si>
    <t>Unit</t>
  </si>
  <si>
    <t>Extended</t>
  </si>
  <si>
    <t>Asphalt Pavement Milling</t>
  </si>
  <si>
    <t>Development and Implementation of S.W.P.P.P.</t>
  </si>
  <si>
    <t>Place Owner-Furnished Lighted X’s</t>
  </si>
  <si>
    <t>Furnish and Install Lighted X’s</t>
  </si>
  <si>
    <t>Infiltration Trench</t>
  </si>
  <si>
    <t>Sawing Asphalt Pavement</t>
  </si>
  <si>
    <t>Saw and Seal</t>
  </si>
  <si>
    <t>Type 1A Crack Repair</t>
  </si>
  <si>
    <t>Type 1B Crack Repair</t>
  </si>
  <si>
    <t>Stop Sign</t>
  </si>
  <si>
    <t>Runway 33 PAPI</t>
  </si>
  <si>
    <t>Runway 15 PAPI</t>
  </si>
  <si>
    <t>VOR Site Work</t>
  </si>
  <si>
    <t>ASOS Site Work</t>
  </si>
  <si>
    <t>Inlet Protection</t>
  </si>
  <si>
    <t>Unclassified Excavation</t>
  </si>
  <si>
    <t>Asphalt Pavement Removal</t>
  </si>
  <si>
    <t>Embankment In-place</t>
  </si>
  <si>
    <t>Rock Excavation</t>
  </si>
  <si>
    <t>Unsuitable Material Removal and Replacement</t>
  </si>
  <si>
    <t>Subbase Course</t>
  </si>
  <si>
    <t>Recycled Asphalt Aggregate Material</t>
  </si>
  <si>
    <t>Corrective Aggregate Material</t>
  </si>
  <si>
    <t>Crushed Aggregate Base Course</t>
  </si>
  <si>
    <t>Asphalt Mix Pavement</t>
  </si>
  <si>
    <t>Emulsified Asphalt Tack Coat</t>
  </si>
  <si>
    <t>Pavement Marking, Reflective Media</t>
  </si>
  <si>
    <t>Pavement Marking, Non-Reflective Media</t>
  </si>
  <si>
    <t>Grooving</t>
  </si>
  <si>
    <t>12 Inch RCP Drain Pipe</t>
  </si>
  <si>
    <t>Remove Existing Drain Pipe</t>
  </si>
  <si>
    <t>Cap and Fill Existing Drain Pipe</t>
  </si>
  <si>
    <t>Catch Basin</t>
  </si>
  <si>
    <t>Drain Manhole</t>
  </si>
  <si>
    <t>Dry Well</t>
  </si>
  <si>
    <t>Remove and Dispose of Existing Catch Basin or Drain Manhole</t>
  </si>
  <si>
    <t>Adjust Existing Structure</t>
  </si>
  <si>
    <t>Seeding</t>
  </si>
  <si>
    <t>Offsite Topsoil</t>
  </si>
  <si>
    <t>No. 8 AWG 5kv L-824C Cable</t>
  </si>
  <si>
    <t>No. 6 AWG Cable (FAA PAPI)</t>
  </si>
  <si>
    <t>No. 6 Bare Solid Counterpoise Wire</t>
  </si>
  <si>
    <t>No. 6 Ground Wire</t>
  </si>
  <si>
    <t>Verification of Existing Circuitry</t>
  </si>
  <si>
    <t>Temporary Electrical Connections</t>
  </si>
  <si>
    <t>Remove Existing Cables</t>
  </si>
  <si>
    <t>Cable Trench</t>
  </si>
  <si>
    <t>4 Way - 4 Inch Concrete Encased Duct Bank</t>
  </si>
  <si>
    <t>2 Way - 2 Inch Concrete Encased Duct Bank</t>
  </si>
  <si>
    <t>2 Way - 2 Inch Direct Buried Duct Bank</t>
  </si>
  <si>
    <t>2 Inch Concrete Encased Conduit</t>
  </si>
  <si>
    <t>2 Inch Direct Buried Conduit</t>
  </si>
  <si>
    <t>Remove Existing Duct Bank or Conduit</t>
  </si>
  <si>
    <t>Spilt Duct</t>
  </si>
  <si>
    <t>Horizontal Directional Drilling</t>
  </si>
  <si>
    <t>Electric Handhole - Type I</t>
  </si>
  <si>
    <t>Electric Handhole - Type II</t>
  </si>
  <si>
    <t>Junction Can</t>
  </si>
  <si>
    <t>Remove and Dispose of Existing Handhole</t>
  </si>
  <si>
    <t>Install New Elevated Runway Edge Light</t>
  </si>
  <si>
    <t>Install New Elevated Runway Threshold/End Light</t>
  </si>
  <si>
    <t>Install New Elevated Base Mounted Runway Edge Light</t>
  </si>
  <si>
    <t>Install New Stake Mounted Elevated Taxiway Edge Light</t>
  </si>
  <si>
    <t>Install New Base Mounted Elevated Taxiway Edge Light</t>
  </si>
  <si>
    <t>Remove and Replace Taxiway Edge Light</t>
  </si>
  <si>
    <t>Remove Existing Runway/Taxiway Edge Light</t>
  </si>
  <si>
    <t>Runway Edge and Threshold/End Light Stakes</t>
  </si>
  <si>
    <t>Install New Airfield Sign</t>
  </si>
  <si>
    <t>Remove Existing Airfield Guidance Sign</t>
  </si>
  <si>
    <t xml:space="preserve">Total Base Bid </t>
  </si>
  <si>
    <t>Alternate #1</t>
  </si>
  <si>
    <t>2 Inch Direct Buried Conduit (Add Alternate No. 1)</t>
  </si>
  <si>
    <t>Concrete Encased Base Cans (Add Alternate No. 1)</t>
  </si>
  <si>
    <t>Total Alternate #1</t>
  </si>
  <si>
    <t>Base Bid Plus Alternate</t>
  </si>
  <si>
    <t>addendum 1 and 2</t>
  </si>
  <si>
    <t>ET&amp;L</t>
  </si>
  <si>
    <t>Northern Construction</t>
  </si>
  <si>
    <t>Northeast Paving</t>
  </si>
  <si>
    <t>yes</t>
  </si>
  <si>
    <t>Northern Const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</si>
</sst>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2" fillId="0" borderId="0" xfId="0" applyFont="1" applyBorder="1"/>
    <xf numFmtId="44" fontId="2" fillId="0" borderId="1" xfId="1" applyFont="1" applyBorder="1"/>
    <xf numFmtId="44" fontId="2" fillId="0" borderId="0" xfId="1" applyFont="1" applyBorder="1"/>
    <xf numFmtId="44" fontId="2" fillId="0" borderId="3" xfId="1" applyFont="1" applyBorder="1"/>
    <xf numFmtId="0" fontId="0" fillId="0" borderId="2" xfId="0" applyBorder="1"/>
    <xf numFmtId="44" fontId="2" fillId="0" borderId="2" xfId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1" xfId="1" applyFont="1" applyBorder="1"/>
    <xf numFmtId="44" fontId="0" fillId="0" borderId="0" xfId="1" applyFont="1"/>
    <xf numFmtId="44" fontId="0" fillId="0" borderId="4" xfId="1" applyFont="1" applyBorder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2"/>
  <sheetViews>
    <sheetView workbookViewId="0">
      <selection activeCell="J25" sqref="J25:K25"/>
    </sheetView>
  </sheetViews>
  <sheetFormatPr defaultRowHeight="15" x14ac:dyDescent="0.25"/>
  <cols>
    <col min="1" max="1" width="29.85546875" bestFit="1" customWidth="1"/>
    <col min="2" max="2" width="6" bestFit="1" customWidth="1"/>
    <col min="3" max="3" width="29.42578125" customWidth="1"/>
    <col min="4" max="4" width="5.140625" customWidth="1"/>
    <col min="5" max="5" width="29.42578125" customWidth="1"/>
    <col min="7" max="7" width="29.42578125" customWidth="1"/>
  </cols>
  <sheetData>
    <row r="1" spans="1:7" x14ac:dyDescent="0.25">
      <c r="A1" t="s">
        <v>15</v>
      </c>
    </row>
    <row r="2" spans="1:7" x14ac:dyDescent="0.25">
      <c r="A2" t="s">
        <v>16</v>
      </c>
    </row>
    <row r="3" spans="1:7" x14ac:dyDescent="0.25">
      <c r="C3" s="1" t="s">
        <v>99</v>
      </c>
      <c r="D3" s="2"/>
      <c r="E3" s="1" t="s">
        <v>100</v>
      </c>
      <c r="G3" s="1" t="s">
        <v>101</v>
      </c>
    </row>
    <row r="4" spans="1:7" x14ac:dyDescent="0.25">
      <c r="C4" s="4"/>
      <c r="D4" s="2"/>
      <c r="E4" s="4"/>
      <c r="G4" s="4"/>
    </row>
    <row r="5" spans="1:7" x14ac:dyDescent="0.25">
      <c r="A5" t="s">
        <v>17</v>
      </c>
      <c r="C5" s="5">
        <v>6559414</v>
      </c>
      <c r="D5" s="2"/>
      <c r="E5" s="5">
        <v>9866055</v>
      </c>
      <c r="G5" s="5">
        <v>6677240</v>
      </c>
    </row>
    <row r="6" spans="1:7" x14ac:dyDescent="0.25">
      <c r="A6" t="s">
        <v>18</v>
      </c>
      <c r="C6" s="7">
        <v>110370</v>
      </c>
      <c r="D6" s="2"/>
      <c r="E6" s="7">
        <v>124800</v>
      </c>
      <c r="G6" s="7">
        <v>43745</v>
      </c>
    </row>
    <row r="7" spans="1:7" ht="15.75" thickBot="1" x14ac:dyDescent="0.3">
      <c r="A7" s="8" t="s">
        <v>19</v>
      </c>
      <c r="B7" s="8"/>
      <c r="C7" s="9">
        <f>C6+C5</f>
        <v>6669784</v>
      </c>
      <c r="D7" s="2"/>
      <c r="E7" s="9">
        <f>E6+E5</f>
        <v>9990855</v>
      </c>
      <c r="G7" s="9">
        <f>G6+G5</f>
        <v>6720985</v>
      </c>
    </row>
    <row r="8" spans="1:7" ht="15.75" thickTop="1" x14ac:dyDescent="0.25">
      <c r="C8" s="6"/>
      <c r="D8" s="2"/>
      <c r="E8" s="6"/>
      <c r="G8" s="6"/>
    </row>
    <row r="9" spans="1:7" x14ac:dyDescent="0.25">
      <c r="A9" t="s">
        <v>0</v>
      </c>
      <c r="C9" s="3" t="s">
        <v>102</v>
      </c>
      <c r="E9" s="3" t="s">
        <v>102</v>
      </c>
      <c r="G9" s="3" t="s">
        <v>102</v>
      </c>
    </row>
    <row r="10" spans="1:7" x14ac:dyDescent="0.25">
      <c r="A10" t="s">
        <v>1</v>
      </c>
      <c r="C10" s="3" t="s">
        <v>102</v>
      </c>
      <c r="E10" s="3" t="s">
        <v>102</v>
      </c>
      <c r="G10" s="3" t="s">
        <v>102</v>
      </c>
    </row>
    <row r="11" spans="1:7" x14ac:dyDescent="0.25">
      <c r="A11" t="s">
        <v>2</v>
      </c>
      <c r="C11" s="3" t="s">
        <v>102</v>
      </c>
      <c r="E11" s="3" t="s">
        <v>102</v>
      </c>
      <c r="G11" s="3" t="s">
        <v>102</v>
      </c>
    </row>
    <row r="12" spans="1:7" x14ac:dyDescent="0.25">
      <c r="A12" t="s">
        <v>3</v>
      </c>
      <c r="C12" s="3" t="s">
        <v>102</v>
      </c>
      <c r="E12" s="3" t="s">
        <v>102</v>
      </c>
      <c r="G12" s="3" t="s">
        <v>102</v>
      </c>
    </row>
    <row r="13" spans="1:7" x14ac:dyDescent="0.25">
      <c r="A13" t="s">
        <v>4</v>
      </c>
      <c r="C13" s="3" t="s">
        <v>102</v>
      </c>
      <c r="E13" s="3" t="s">
        <v>102</v>
      </c>
      <c r="G13" s="3" t="s">
        <v>102</v>
      </c>
    </row>
    <row r="14" spans="1:7" x14ac:dyDescent="0.25">
      <c r="A14" t="s">
        <v>5</v>
      </c>
      <c r="C14" s="3" t="s">
        <v>102</v>
      </c>
      <c r="E14" s="3" t="s">
        <v>102</v>
      </c>
      <c r="G14" s="3" t="s">
        <v>102</v>
      </c>
    </row>
    <row r="15" spans="1:7" x14ac:dyDescent="0.25">
      <c r="A15" t="s">
        <v>6</v>
      </c>
      <c r="C15" s="3" t="s">
        <v>102</v>
      </c>
      <c r="E15" s="3" t="s">
        <v>102</v>
      </c>
      <c r="G15" s="3" t="s">
        <v>102</v>
      </c>
    </row>
    <row r="16" spans="1:7" x14ac:dyDescent="0.25">
      <c r="A16" t="s">
        <v>7</v>
      </c>
      <c r="C16" s="3" t="s">
        <v>102</v>
      </c>
      <c r="E16" s="3" t="s">
        <v>102</v>
      </c>
      <c r="G16" s="3" t="s">
        <v>102</v>
      </c>
    </row>
    <row r="17" spans="1:7" x14ac:dyDescent="0.25">
      <c r="A17" t="s">
        <v>8</v>
      </c>
      <c r="C17" s="3" t="s">
        <v>102</v>
      </c>
      <c r="E17" s="3" t="s">
        <v>102</v>
      </c>
      <c r="G17" s="3" t="s">
        <v>102</v>
      </c>
    </row>
    <row r="18" spans="1:7" x14ac:dyDescent="0.25">
      <c r="A18" t="s">
        <v>9</v>
      </c>
      <c r="C18" s="3" t="s">
        <v>102</v>
      </c>
      <c r="E18" s="3" t="s">
        <v>102</v>
      </c>
      <c r="G18" s="3" t="s">
        <v>102</v>
      </c>
    </row>
    <row r="19" spans="1:7" x14ac:dyDescent="0.25">
      <c r="A19" t="s">
        <v>10</v>
      </c>
      <c r="C19" s="3" t="s">
        <v>102</v>
      </c>
      <c r="E19" s="3" t="s">
        <v>102</v>
      </c>
      <c r="G19" s="3" t="s">
        <v>102</v>
      </c>
    </row>
    <row r="20" spans="1:7" x14ac:dyDescent="0.25">
      <c r="A20" t="s">
        <v>11</v>
      </c>
      <c r="C20" s="3" t="s">
        <v>102</v>
      </c>
      <c r="E20" s="3" t="s">
        <v>102</v>
      </c>
      <c r="G20" s="3" t="s">
        <v>102</v>
      </c>
    </row>
    <row r="21" spans="1:7" x14ac:dyDescent="0.25">
      <c r="A21" t="s">
        <v>12</v>
      </c>
      <c r="C21" s="3" t="s">
        <v>102</v>
      </c>
      <c r="E21" s="3" t="s">
        <v>102</v>
      </c>
      <c r="G21" s="3" t="s">
        <v>102</v>
      </c>
    </row>
    <row r="22" spans="1:7" x14ac:dyDescent="0.25">
      <c r="A22" t="s">
        <v>98</v>
      </c>
      <c r="C22" s="3" t="s">
        <v>102</v>
      </c>
      <c r="E22" s="3" t="s">
        <v>102</v>
      </c>
      <c r="G22" s="3" t="s">
        <v>102</v>
      </c>
    </row>
  </sheetData>
  <pageMargins left="0" right="0" top="0" bottom="0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O216"/>
  <sheetViews>
    <sheetView tabSelected="1" topLeftCell="A69" workbookViewId="0">
      <selection activeCell="I83" sqref="I83"/>
    </sheetView>
  </sheetViews>
  <sheetFormatPr defaultRowHeight="15" x14ac:dyDescent="0.25"/>
  <cols>
    <col min="1" max="1" width="30" style="11" customWidth="1"/>
    <col min="2" max="2" width="8.140625" style="12" customWidth="1"/>
    <col min="3" max="3" width="12.5703125" bestFit="1" customWidth="1"/>
    <col min="4" max="4" width="17.140625" customWidth="1"/>
    <col min="5" max="5" width="3.42578125" customWidth="1"/>
    <col min="6" max="6" width="12.5703125" bestFit="1" customWidth="1"/>
    <col min="7" max="7" width="17.140625" customWidth="1"/>
    <col min="8" max="8" width="4.7109375" customWidth="1"/>
    <col min="9" max="9" width="12.5703125" bestFit="1" customWidth="1"/>
    <col min="10" max="10" width="17.140625" customWidth="1"/>
  </cols>
  <sheetData>
    <row r="1" spans="1:67" x14ac:dyDescent="0.25">
      <c r="A1" s="11" t="s">
        <v>15</v>
      </c>
    </row>
    <row r="2" spans="1:67" x14ac:dyDescent="0.25">
      <c r="A2" s="11" t="s">
        <v>16</v>
      </c>
      <c r="C2" s="3"/>
      <c r="D2" s="3" t="s">
        <v>99</v>
      </c>
      <c r="F2" s="3"/>
      <c r="G2" s="3" t="s">
        <v>103</v>
      </c>
      <c r="I2" s="3"/>
      <c r="J2" s="3" t="s">
        <v>101</v>
      </c>
    </row>
    <row r="4" spans="1:67" x14ac:dyDescent="0.25">
      <c r="B4" s="10" t="s">
        <v>20</v>
      </c>
      <c r="C4" s="10" t="s">
        <v>21</v>
      </c>
      <c r="D4" s="10" t="s">
        <v>22</v>
      </c>
      <c r="F4" s="10" t="s">
        <v>21</v>
      </c>
      <c r="G4" s="10" t="s">
        <v>22</v>
      </c>
      <c r="I4" s="10" t="s">
        <v>21</v>
      </c>
      <c r="J4" s="10" t="s">
        <v>22</v>
      </c>
    </row>
    <row r="6" spans="1:67" ht="30" x14ac:dyDescent="0.25">
      <c r="A6" s="11" t="s">
        <v>24</v>
      </c>
      <c r="B6" s="12">
        <v>1</v>
      </c>
      <c r="C6" s="13">
        <v>12000</v>
      </c>
      <c r="D6" s="13">
        <f>C6*B6</f>
        <v>12000</v>
      </c>
      <c r="E6" s="14"/>
      <c r="F6" s="13">
        <v>100000</v>
      </c>
      <c r="G6" s="13">
        <f>F6*B6</f>
        <v>100000</v>
      </c>
      <c r="H6" s="14"/>
      <c r="I6" s="13">
        <v>35000</v>
      </c>
      <c r="J6" s="13">
        <f>I6*B6</f>
        <v>35000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7" ht="30" x14ac:dyDescent="0.25">
      <c r="A7" s="11" t="s">
        <v>25</v>
      </c>
      <c r="B7" s="12">
        <v>1</v>
      </c>
      <c r="C7" s="13">
        <v>68000</v>
      </c>
      <c r="D7" s="13">
        <f t="shared" ref="D7:D70" si="0">C7*B7</f>
        <v>68000</v>
      </c>
      <c r="E7" s="14"/>
      <c r="F7" s="13">
        <v>75000</v>
      </c>
      <c r="G7" s="13">
        <f t="shared" ref="G7:G70" si="1">F7*B7</f>
        <v>75000</v>
      </c>
      <c r="H7" s="14"/>
      <c r="I7" s="13">
        <v>5500</v>
      </c>
      <c r="J7" s="13">
        <f t="shared" ref="J7:J70" si="2">I7*B7</f>
        <v>5500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</row>
    <row r="8" spans="1:67" x14ac:dyDescent="0.25">
      <c r="A8" s="11" t="s">
        <v>26</v>
      </c>
      <c r="B8" s="12">
        <v>2</v>
      </c>
      <c r="C8" s="13">
        <v>11000</v>
      </c>
      <c r="D8" s="13">
        <f t="shared" si="0"/>
        <v>22000</v>
      </c>
      <c r="E8" s="14"/>
      <c r="F8" s="13">
        <v>35000</v>
      </c>
      <c r="G8" s="13">
        <f t="shared" si="1"/>
        <v>70000</v>
      </c>
      <c r="H8" s="14"/>
      <c r="I8" s="13">
        <v>5500</v>
      </c>
      <c r="J8" s="13">
        <f t="shared" si="2"/>
        <v>11000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</row>
    <row r="9" spans="1:67" x14ac:dyDescent="0.25">
      <c r="A9" s="11" t="s">
        <v>13</v>
      </c>
      <c r="B9" s="12">
        <v>2</v>
      </c>
      <c r="C9" s="13">
        <v>8000</v>
      </c>
      <c r="D9" s="13">
        <f t="shared" si="0"/>
        <v>16000</v>
      </c>
      <c r="E9" s="14"/>
      <c r="F9" s="13">
        <v>7500</v>
      </c>
      <c r="G9" s="13">
        <f t="shared" si="1"/>
        <v>15000</v>
      </c>
      <c r="H9" s="14"/>
      <c r="I9" s="13">
        <v>2000</v>
      </c>
      <c r="J9" s="13">
        <f t="shared" si="2"/>
        <v>4000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</row>
    <row r="10" spans="1:67" x14ac:dyDescent="0.25">
      <c r="A10" s="11" t="s">
        <v>14</v>
      </c>
      <c r="B10" s="12">
        <v>200</v>
      </c>
      <c r="C10" s="13">
        <v>350</v>
      </c>
      <c r="D10" s="13">
        <f t="shared" si="0"/>
        <v>70000</v>
      </c>
      <c r="E10" s="14"/>
      <c r="F10" s="13">
        <v>400</v>
      </c>
      <c r="G10" s="13">
        <f t="shared" si="1"/>
        <v>80000</v>
      </c>
      <c r="H10" s="14"/>
      <c r="I10" s="13">
        <v>235</v>
      </c>
      <c r="J10" s="13">
        <f t="shared" si="2"/>
        <v>47000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</row>
    <row r="11" spans="1:67" x14ac:dyDescent="0.25">
      <c r="A11" s="11" t="s">
        <v>27</v>
      </c>
      <c r="B11" s="12">
        <v>40</v>
      </c>
      <c r="C11" s="13">
        <v>110</v>
      </c>
      <c r="D11" s="13">
        <f t="shared" si="0"/>
        <v>4400</v>
      </c>
      <c r="E11" s="14"/>
      <c r="F11" s="13">
        <v>250</v>
      </c>
      <c r="G11" s="13">
        <f t="shared" si="1"/>
        <v>10000</v>
      </c>
      <c r="H11" s="14"/>
      <c r="I11" s="13">
        <v>145</v>
      </c>
      <c r="J11" s="13">
        <f t="shared" si="2"/>
        <v>5800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</row>
    <row r="12" spans="1:67" x14ac:dyDescent="0.25">
      <c r="A12" s="11" t="s">
        <v>23</v>
      </c>
      <c r="B12" s="12">
        <v>4500</v>
      </c>
      <c r="C12" s="13">
        <v>8.4</v>
      </c>
      <c r="D12" s="13">
        <f t="shared" si="0"/>
        <v>37800</v>
      </c>
      <c r="E12" s="14"/>
      <c r="F12" s="13">
        <v>20</v>
      </c>
      <c r="G12" s="13">
        <f t="shared" si="1"/>
        <v>90000</v>
      </c>
      <c r="H12" s="14"/>
      <c r="I12" s="13">
        <v>5.25</v>
      </c>
      <c r="J12" s="13">
        <f t="shared" si="2"/>
        <v>23625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</row>
    <row r="13" spans="1:67" x14ac:dyDescent="0.25">
      <c r="A13" s="11" t="s">
        <v>28</v>
      </c>
      <c r="B13" s="12">
        <v>2000</v>
      </c>
      <c r="C13" s="13">
        <v>1.5</v>
      </c>
      <c r="D13" s="13">
        <f t="shared" si="0"/>
        <v>3000</v>
      </c>
      <c r="E13" s="14"/>
      <c r="F13" s="13">
        <v>6</v>
      </c>
      <c r="G13" s="13">
        <f t="shared" si="1"/>
        <v>12000</v>
      </c>
      <c r="H13" s="14"/>
      <c r="I13" s="13">
        <v>1.95</v>
      </c>
      <c r="J13" s="13">
        <f t="shared" si="2"/>
        <v>3900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</row>
    <row r="14" spans="1:67" x14ac:dyDescent="0.25">
      <c r="A14" s="11" t="s">
        <v>29</v>
      </c>
      <c r="B14" s="12">
        <v>960</v>
      </c>
      <c r="C14" s="13">
        <v>11</v>
      </c>
      <c r="D14" s="13">
        <f t="shared" si="0"/>
        <v>10560</v>
      </c>
      <c r="E14" s="14"/>
      <c r="F14" s="13">
        <v>18</v>
      </c>
      <c r="G14" s="13">
        <f t="shared" si="1"/>
        <v>17280</v>
      </c>
      <c r="H14" s="14"/>
      <c r="I14" s="13">
        <v>12</v>
      </c>
      <c r="J14" s="13">
        <f t="shared" si="2"/>
        <v>11520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</row>
    <row r="15" spans="1:67" x14ac:dyDescent="0.25">
      <c r="A15" s="11" t="s">
        <v>30</v>
      </c>
      <c r="B15" s="12">
        <v>2000</v>
      </c>
      <c r="C15" s="13">
        <v>6.95</v>
      </c>
      <c r="D15" s="13">
        <f t="shared" si="0"/>
        <v>13900</v>
      </c>
      <c r="E15" s="14"/>
      <c r="F15" s="13">
        <v>15</v>
      </c>
      <c r="G15" s="13">
        <f t="shared" si="1"/>
        <v>30000</v>
      </c>
      <c r="H15" s="14"/>
      <c r="I15" s="13">
        <v>8.5</v>
      </c>
      <c r="J15" s="13">
        <f t="shared" si="2"/>
        <v>17000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</row>
    <row r="16" spans="1:67" x14ac:dyDescent="0.25">
      <c r="A16" s="11" t="s">
        <v>31</v>
      </c>
      <c r="B16" s="12">
        <v>250</v>
      </c>
      <c r="C16" s="13">
        <v>14</v>
      </c>
      <c r="D16" s="13">
        <f t="shared" si="0"/>
        <v>3500</v>
      </c>
      <c r="E16" s="14"/>
      <c r="F16" s="13">
        <v>28</v>
      </c>
      <c r="G16" s="13">
        <f t="shared" si="1"/>
        <v>7000</v>
      </c>
      <c r="H16" s="14"/>
      <c r="I16" s="13">
        <v>17.5</v>
      </c>
      <c r="J16" s="13">
        <f t="shared" si="2"/>
        <v>4375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</row>
    <row r="17" spans="1:67" x14ac:dyDescent="0.25">
      <c r="A17" s="11" t="s">
        <v>32</v>
      </c>
      <c r="B17" s="12">
        <v>1</v>
      </c>
      <c r="C17" s="13">
        <v>545</v>
      </c>
      <c r="D17" s="13">
        <f t="shared" si="0"/>
        <v>545</v>
      </c>
      <c r="E17" s="14"/>
      <c r="F17" s="13">
        <v>180</v>
      </c>
      <c r="G17" s="13">
        <f t="shared" si="1"/>
        <v>180</v>
      </c>
      <c r="H17" s="14"/>
      <c r="I17" s="13">
        <v>1350</v>
      </c>
      <c r="J17" s="13">
        <f t="shared" si="2"/>
        <v>1350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1:67" x14ac:dyDescent="0.25">
      <c r="A18" s="11" t="s">
        <v>33</v>
      </c>
      <c r="B18" s="12">
        <v>1</v>
      </c>
      <c r="C18" s="13">
        <v>230000</v>
      </c>
      <c r="D18" s="13">
        <f t="shared" si="0"/>
        <v>230000</v>
      </c>
      <c r="E18" s="14"/>
      <c r="F18" s="13">
        <v>350000</v>
      </c>
      <c r="G18" s="13">
        <f t="shared" si="1"/>
        <v>350000</v>
      </c>
      <c r="H18" s="14"/>
      <c r="I18" s="13">
        <v>110000</v>
      </c>
      <c r="J18" s="13">
        <f t="shared" si="2"/>
        <v>110000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</row>
    <row r="19" spans="1:67" x14ac:dyDescent="0.25">
      <c r="A19" s="11" t="s">
        <v>34</v>
      </c>
      <c r="B19" s="12">
        <v>1</v>
      </c>
      <c r="C19" s="13">
        <v>95000</v>
      </c>
      <c r="D19" s="13">
        <f t="shared" si="0"/>
        <v>95000</v>
      </c>
      <c r="E19" s="14"/>
      <c r="F19" s="13">
        <v>150000</v>
      </c>
      <c r="G19" s="13">
        <f t="shared" si="1"/>
        <v>150000</v>
      </c>
      <c r="H19" s="14"/>
      <c r="I19" s="13">
        <v>48000</v>
      </c>
      <c r="J19" s="13">
        <f t="shared" si="2"/>
        <v>48000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</row>
    <row r="20" spans="1:67" x14ac:dyDescent="0.25">
      <c r="A20" s="11" t="s">
        <v>35</v>
      </c>
      <c r="B20" s="12">
        <v>1</v>
      </c>
      <c r="C20" s="13">
        <v>28000</v>
      </c>
      <c r="D20" s="13">
        <f t="shared" si="0"/>
        <v>28000</v>
      </c>
      <c r="E20" s="14"/>
      <c r="F20" s="13">
        <v>94500</v>
      </c>
      <c r="G20" s="13">
        <f t="shared" si="1"/>
        <v>94500</v>
      </c>
      <c r="H20" s="14"/>
      <c r="I20" s="13">
        <v>30000</v>
      </c>
      <c r="J20" s="13">
        <f t="shared" si="2"/>
        <v>30000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</row>
    <row r="21" spans="1:67" x14ac:dyDescent="0.25">
      <c r="A21" s="11" t="s">
        <v>36</v>
      </c>
      <c r="B21" s="12">
        <v>1</v>
      </c>
      <c r="C21" s="13">
        <v>33000</v>
      </c>
      <c r="D21" s="13">
        <f t="shared" si="0"/>
        <v>33000</v>
      </c>
      <c r="E21" s="14"/>
      <c r="F21" s="13">
        <v>94500</v>
      </c>
      <c r="G21" s="13">
        <f t="shared" si="1"/>
        <v>94500</v>
      </c>
      <c r="H21" s="14"/>
      <c r="I21" s="13">
        <v>25000</v>
      </c>
      <c r="J21" s="13">
        <f t="shared" si="2"/>
        <v>25000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</row>
    <row r="22" spans="1:67" x14ac:dyDescent="0.25">
      <c r="A22" s="11" t="s">
        <v>37</v>
      </c>
      <c r="B22" s="12">
        <v>31</v>
      </c>
      <c r="C22" s="13">
        <v>220</v>
      </c>
      <c r="D22" s="13">
        <f t="shared" si="0"/>
        <v>6820</v>
      </c>
      <c r="E22" s="14"/>
      <c r="F22" s="13">
        <v>300</v>
      </c>
      <c r="G22" s="13">
        <f t="shared" si="1"/>
        <v>9300</v>
      </c>
      <c r="H22" s="14"/>
      <c r="I22" s="13">
        <v>370</v>
      </c>
      <c r="J22" s="13">
        <f t="shared" si="2"/>
        <v>11470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</row>
    <row r="23" spans="1:67" x14ac:dyDescent="0.25">
      <c r="A23" s="11" t="s">
        <v>38</v>
      </c>
      <c r="B23" s="12">
        <v>14000</v>
      </c>
      <c r="C23" s="13">
        <v>10</v>
      </c>
      <c r="D23" s="13">
        <f t="shared" si="0"/>
        <v>140000</v>
      </c>
      <c r="E23" s="14"/>
      <c r="F23" s="13">
        <v>35</v>
      </c>
      <c r="G23" s="13">
        <f t="shared" si="1"/>
        <v>490000</v>
      </c>
      <c r="H23" s="14"/>
      <c r="I23" s="13">
        <v>36.5</v>
      </c>
      <c r="J23" s="13">
        <f t="shared" si="2"/>
        <v>511000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</row>
    <row r="24" spans="1:67" x14ac:dyDescent="0.25">
      <c r="A24" s="11" t="s">
        <v>39</v>
      </c>
      <c r="B24" s="12">
        <v>1200</v>
      </c>
      <c r="C24" s="13">
        <v>61</v>
      </c>
      <c r="D24" s="13">
        <f t="shared" si="0"/>
        <v>73200</v>
      </c>
      <c r="E24" s="14"/>
      <c r="F24" s="13">
        <v>95</v>
      </c>
      <c r="G24" s="13">
        <f t="shared" si="1"/>
        <v>114000</v>
      </c>
      <c r="H24" s="14"/>
      <c r="I24" s="13">
        <v>38</v>
      </c>
      <c r="J24" s="13">
        <f t="shared" si="2"/>
        <v>45600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</row>
    <row r="25" spans="1:67" x14ac:dyDescent="0.25">
      <c r="A25" s="11" t="s">
        <v>40</v>
      </c>
      <c r="B25" s="12">
        <v>1300</v>
      </c>
      <c r="C25" s="13">
        <v>24</v>
      </c>
      <c r="D25" s="13">
        <f t="shared" si="0"/>
        <v>31200</v>
      </c>
      <c r="E25" s="14"/>
      <c r="F25" s="13">
        <v>45</v>
      </c>
      <c r="G25" s="13">
        <f t="shared" si="1"/>
        <v>58500</v>
      </c>
      <c r="H25" s="14"/>
      <c r="I25" s="13">
        <v>22.5</v>
      </c>
      <c r="J25" s="13">
        <f t="shared" si="2"/>
        <v>29250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</row>
    <row r="26" spans="1:67" x14ac:dyDescent="0.25">
      <c r="A26" s="11" t="s">
        <v>41</v>
      </c>
      <c r="B26" s="12">
        <v>100</v>
      </c>
      <c r="C26" s="13">
        <v>92</v>
      </c>
      <c r="D26" s="13">
        <f t="shared" si="0"/>
        <v>9200</v>
      </c>
      <c r="E26" s="14"/>
      <c r="F26" s="13">
        <v>225</v>
      </c>
      <c r="G26" s="13">
        <f t="shared" si="1"/>
        <v>22500</v>
      </c>
      <c r="H26" s="14"/>
      <c r="I26" s="13">
        <v>100</v>
      </c>
      <c r="J26" s="13">
        <f t="shared" si="2"/>
        <v>10000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ht="30" x14ac:dyDescent="0.25">
      <c r="A27" s="11" t="s">
        <v>42</v>
      </c>
      <c r="B27" s="12">
        <v>200</v>
      </c>
      <c r="C27" s="13">
        <v>52</v>
      </c>
      <c r="D27" s="13">
        <f t="shared" si="0"/>
        <v>10400</v>
      </c>
      <c r="E27" s="14"/>
      <c r="F27" s="13">
        <v>110</v>
      </c>
      <c r="G27" s="13">
        <f t="shared" si="1"/>
        <v>22000</v>
      </c>
      <c r="H27" s="14"/>
      <c r="I27" s="13">
        <v>100</v>
      </c>
      <c r="J27" s="13">
        <f t="shared" si="2"/>
        <v>20000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</row>
    <row r="28" spans="1:67" x14ac:dyDescent="0.25">
      <c r="A28" s="11" t="s">
        <v>43</v>
      </c>
      <c r="B28" s="12">
        <v>650</v>
      </c>
      <c r="C28" s="13">
        <v>30</v>
      </c>
      <c r="D28" s="13">
        <f t="shared" si="0"/>
        <v>19500</v>
      </c>
      <c r="E28" s="14"/>
      <c r="F28" s="13">
        <v>65</v>
      </c>
      <c r="G28" s="13">
        <f t="shared" si="1"/>
        <v>42250</v>
      </c>
      <c r="H28" s="14"/>
      <c r="I28" s="13">
        <v>43</v>
      </c>
      <c r="J28" s="13">
        <f t="shared" si="2"/>
        <v>27950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</row>
    <row r="29" spans="1:67" ht="30" x14ac:dyDescent="0.25">
      <c r="A29" s="11" t="s">
        <v>44</v>
      </c>
      <c r="B29" s="12">
        <v>73100</v>
      </c>
      <c r="C29" s="13">
        <v>6</v>
      </c>
      <c r="D29" s="13">
        <f t="shared" si="0"/>
        <v>438600</v>
      </c>
      <c r="E29" s="14"/>
      <c r="F29" s="13">
        <v>11</v>
      </c>
      <c r="G29" s="13">
        <f t="shared" si="1"/>
        <v>804100</v>
      </c>
      <c r="H29" s="14"/>
      <c r="I29" s="13">
        <v>5.6</v>
      </c>
      <c r="J29" s="13">
        <f t="shared" si="2"/>
        <v>409360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</row>
    <row r="30" spans="1:67" x14ac:dyDescent="0.25">
      <c r="A30" s="11" t="s">
        <v>45</v>
      </c>
      <c r="B30" s="12">
        <v>13200</v>
      </c>
      <c r="C30" s="13">
        <v>15</v>
      </c>
      <c r="D30" s="13">
        <f t="shared" si="0"/>
        <v>198000</v>
      </c>
      <c r="E30" s="14"/>
      <c r="F30" s="13">
        <v>45</v>
      </c>
      <c r="G30" s="13">
        <f t="shared" si="1"/>
        <v>594000</v>
      </c>
      <c r="H30" s="14"/>
      <c r="I30" s="13">
        <v>34</v>
      </c>
      <c r="J30" s="13">
        <f t="shared" si="2"/>
        <v>448800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</row>
    <row r="31" spans="1:67" x14ac:dyDescent="0.25">
      <c r="A31" s="11" t="s">
        <v>46</v>
      </c>
      <c r="B31" s="12">
        <v>6700</v>
      </c>
      <c r="C31" s="13">
        <v>54</v>
      </c>
      <c r="D31" s="13">
        <f t="shared" si="0"/>
        <v>361800</v>
      </c>
      <c r="E31" s="14"/>
      <c r="F31" s="13">
        <v>68</v>
      </c>
      <c r="G31" s="13">
        <f t="shared" si="1"/>
        <v>455600</v>
      </c>
      <c r="H31" s="14"/>
      <c r="I31" s="13">
        <v>70</v>
      </c>
      <c r="J31" s="13">
        <f t="shared" si="2"/>
        <v>469000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</row>
    <row r="32" spans="1:67" x14ac:dyDescent="0.25">
      <c r="A32" s="11" t="s">
        <v>47</v>
      </c>
      <c r="B32" s="12">
        <v>12600</v>
      </c>
      <c r="C32" s="13">
        <v>162</v>
      </c>
      <c r="D32" s="13">
        <f t="shared" si="0"/>
        <v>2041200</v>
      </c>
      <c r="E32" s="14"/>
      <c r="F32" s="13">
        <v>133</v>
      </c>
      <c r="G32" s="13">
        <f t="shared" si="1"/>
        <v>1675800</v>
      </c>
      <c r="H32" s="14"/>
      <c r="I32" s="13">
        <v>116</v>
      </c>
      <c r="J32" s="13">
        <f t="shared" si="2"/>
        <v>1461600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</row>
    <row r="33" spans="1:67" x14ac:dyDescent="0.25">
      <c r="A33" s="11" t="s">
        <v>48</v>
      </c>
      <c r="B33" s="12">
        <v>3700</v>
      </c>
      <c r="C33" s="13">
        <v>6.3</v>
      </c>
      <c r="D33" s="13">
        <f t="shared" si="0"/>
        <v>23310</v>
      </c>
      <c r="E33" s="14"/>
      <c r="F33" s="13">
        <v>5</v>
      </c>
      <c r="G33" s="13">
        <f t="shared" si="1"/>
        <v>18500</v>
      </c>
      <c r="H33" s="14"/>
      <c r="I33" s="13">
        <v>6.25</v>
      </c>
      <c r="J33" s="13">
        <f t="shared" si="2"/>
        <v>23125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</row>
    <row r="34" spans="1:67" ht="30" x14ac:dyDescent="0.25">
      <c r="A34" s="11" t="s">
        <v>49</v>
      </c>
      <c r="B34" s="12">
        <v>24200</v>
      </c>
      <c r="C34" s="13">
        <v>2</v>
      </c>
      <c r="D34" s="13">
        <f t="shared" si="0"/>
        <v>48400</v>
      </c>
      <c r="E34" s="14"/>
      <c r="F34" s="13">
        <v>5</v>
      </c>
      <c r="G34" s="13">
        <f t="shared" si="1"/>
        <v>121000</v>
      </c>
      <c r="H34" s="14"/>
      <c r="I34" s="13">
        <v>4.75</v>
      </c>
      <c r="J34" s="13">
        <f t="shared" si="2"/>
        <v>114950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ht="30" x14ac:dyDescent="0.25">
      <c r="A35" s="11" t="s">
        <v>50</v>
      </c>
      <c r="B35" s="12">
        <v>12500</v>
      </c>
      <c r="C35" s="13">
        <v>1</v>
      </c>
      <c r="D35" s="13">
        <f t="shared" si="0"/>
        <v>12500</v>
      </c>
      <c r="E35" s="14"/>
      <c r="F35" s="13">
        <v>2.5</v>
      </c>
      <c r="G35" s="13">
        <f t="shared" si="1"/>
        <v>31250</v>
      </c>
      <c r="H35" s="14"/>
      <c r="I35" s="13">
        <v>2.4</v>
      </c>
      <c r="J35" s="13">
        <f t="shared" si="2"/>
        <v>30000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</row>
    <row r="36" spans="1:67" x14ac:dyDescent="0.25">
      <c r="A36" s="11" t="s">
        <v>51</v>
      </c>
      <c r="B36" s="12">
        <v>26000</v>
      </c>
      <c r="C36" s="13">
        <v>2.4</v>
      </c>
      <c r="D36" s="13">
        <f t="shared" si="0"/>
        <v>62400</v>
      </c>
      <c r="E36" s="14"/>
      <c r="F36" s="13">
        <v>4.5</v>
      </c>
      <c r="G36" s="13">
        <f t="shared" si="1"/>
        <v>117000</v>
      </c>
      <c r="H36" s="14"/>
      <c r="I36" s="13">
        <v>2</v>
      </c>
      <c r="J36" s="13">
        <f t="shared" si="2"/>
        <v>52000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</row>
    <row r="37" spans="1:67" x14ac:dyDescent="0.25">
      <c r="A37" s="11" t="s">
        <v>52</v>
      </c>
      <c r="B37" s="12">
        <v>4100</v>
      </c>
      <c r="C37" s="13">
        <v>85</v>
      </c>
      <c r="D37" s="13">
        <f t="shared" si="0"/>
        <v>348500</v>
      </c>
      <c r="E37" s="14"/>
      <c r="F37" s="13">
        <v>155</v>
      </c>
      <c r="G37" s="13">
        <f t="shared" si="1"/>
        <v>635500</v>
      </c>
      <c r="H37" s="14"/>
      <c r="I37" s="13">
        <v>70</v>
      </c>
      <c r="J37" s="13">
        <f t="shared" si="2"/>
        <v>287000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</row>
    <row r="38" spans="1:67" x14ac:dyDescent="0.25">
      <c r="A38" s="11" t="s">
        <v>53</v>
      </c>
      <c r="B38" s="12">
        <v>3300</v>
      </c>
      <c r="C38" s="13">
        <v>16.5</v>
      </c>
      <c r="D38" s="13">
        <f t="shared" si="0"/>
        <v>54450</v>
      </c>
      <c r="E38" s="14"/>
      <c r="F38" s="13">
        <v>40</v>
      </c>
      <c r="G38" s="13">
        <f t="shared" si="1"/>
        <v>132000</v>
      </c>
      <c r="H38" s="14"/>
      <c r="I38" s="13">
        <v>18.5</v>
      </c>
      <c r="J38" s="13">
        <f t="shared" si="2"/>
        <v>61050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</row>
    <row r="39" spans="1:67" x14ac:dyDescent="0.25">
      <c r="A39" s="11" t="s">
        <v>54</v>
      </c>
      <c r="B39" s="12">
        <v>190</v>
      </c>
      <c r="C39" s="13">
        <v>50</v>
      </c>
      <c r="D39" s="13">
        <f t="shared" si="0"/>
        <v>9500</v>
      </c>
      <c r="E39" s="14"/>
      <c r="F39" s="13">
        <v>85</v>
      </c>
      <c r="G39" s="13">
        <f t="shared" si="1"/>
        <v>16150</v>
      </c>
      <c r="H39" s="14"/>
      <c r="I39" s="13">
        <v>18</v>
      </c>
      <c r="J39" s="13">
        <f t="shared" si="2"/>
        <v>3420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</row>
    <row r="40" spans="1:67" x14ac:dyDescent="0.25">
      <c r="A40" s="11" t="s">
        <v>55</v>
      </c>
      <c r="B40" s="12">
        <v>32</v>
      </c>
      <c r="C40" s="13">
        <v>12000</v>
      </c>
      <c r="D40" s="13">
        <f t="shared" si="0"/>
        <v>384000</v>
      </c>
      <c r="E40" s="14"/>
      <c r="F40" s="13">
        <v>16000</v>
      </c>
      <c r="G40" s="13">
        <f t="shared" si="1"/>
        <v>512000</v>
      </c>
      <c r="H40" s="14"/>
      <c r="I40" s="13">
        <v>9500</v>
      </c>
      <c r="J40" s="13">
        <f t="shared" si="2"/>
        <v>304000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</row>
    <row r="41" spans="1:67" x14ac:dyDescent="0.25">
      <c r="A41" s="11" t="s">
        <v>56</v>
      </c>
      <c r="B41" s="12">
        <v>2</v>
      </c>
      <c r="C41" s="13">
        <v>8000</v>
      </c>
      <c r="D41" s="13">
        <f t="shared" si="0"/>
        <v>16000</v>
      </c>
      <c r="E41" s="14"/>
      <c r="F41" s="13">
        <v>17000</v>
      </c>
      <c r="G41" s="13">
        <f t="shared" si="1"/>
        <v>34000</v>
      </c>
      <c r="H41" s="14"/>
      <c r="I41" s="13">
        <v>9500</v>
      </c>
      <c r="J41" s="13">
        <f t="shared" si="2"/>
        <v>19000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</row>
    <row r="42" spans="1:67" x14ac:dyDescent="0.25">
      <c r="A42" s="11" t="s">
        <v>57</v>
      </c>
      <c r="B42" s="12">
        <v>1</v>
      </c>
      <c r="C42" s="13">
        <v>15000</v>
      </c>
      <c r="D42" s="13">
        <f t="shared" si="0"/>
        <v>15000</v>
      </c>
      <c r="E42" s="14"/>
      <c r="F42" s="13">
        <v>16000</v>
      </c>
      <c r="G42" s="13">
        <f t="shared" si="1"/>
        <v>16000</v>
      </c>
      <c r="H42" s="14"/>
      <c r="I42" s="13">
        <v>15000</v>
      </c>
      <c r="J42" s="13">
        <f t="shared" si="2"/>
        <v>15000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</row>
    <row r="43" spans="1:67" ht="30" x14ac:dyDescent="0.25">
      <c r="A43" s="11" t="s">
        <v>58</v>
      </c>
      <c r="B43" s="12">
        <v>47</v>
      </c>
      <c r="C43" s="13">
        <v>1150</v>
      </c>
      <c r="D43" s="13">
        <f t="shared" si="0"/>
        <v>54050</v>
      </c>
      <c r="E43" s="14"/>
      <c r="F43" s="13">
        <v>1500</v>
      </c>
      <c r="G43" s="13">
        <f t="shared" si="1"/>
        <v>70500</v>
      </c>
      <c r="H43" s="14"/>
      <c r="I43" s="13">
        <v>1100</v>
      </c>
      <c r="J43" s="13">
        <f t="shared" si="2"/>
        <v>51700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</row>
    <row r="44" spans="1:67" x14ac:dyDescent="0.25">
      <c r="A44" s="11" t="s">
        <v>59</v>
      </c>
      <c r="B44" s="12">
        <v>1</v>
      </c>
      <c r="C44" s="13">
        <v>625</v>
      </c>
      <c r="D44" s="13">
        <f t="shared" si="0"/>
        <v>625</v>
      </c>
      <c r="E44" s="14"/>
      <c r="F44" s="13">
        <v>500</v>
      </c>
      <c r="G44" s="13">
        <f t="shared" si="1"/>
        <v>500</v>
      </c>
      <c r="H44" s="14"/>
      <c r="I44" s="13">
        <v>650</v>
      </c>
      <c r="J44" s="13">
        <f t="shared" si="2"/>
        <v>650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</row>
    <row r="45" spans="1:67" x14ac:dyDescent="0.25">
      <c r="A45" s="11" t="s">
        <v>60</v>
      </c>
      <c r="B45" s="12">
        <v>42000</v>
      </c>
      <c r="C45" s="13">
        <v>0.9</v>
      </c>
      <c r="D45" s="13">
        <f t="shared" si="0"/>
        <v>37800</v>
      </c>
      <c r="E45" s="14"/>
      <c r="F45" s="13">
        <v>1.75</v>
      </c>
      <c r="G45" s="13">
        <f t="shared" si="1"/>
        <v>73500</v>
      </c>
      <c r="H45" s="14"/>
      <c r="I45" s="13">
        <v>2.0499999999999998</v>
      </c>
      <c r="J45" s="13">
        <f t="shared" si="2"/>
        <v>86099.999999999985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</row>
    <row r="46" spans="1:67" x14ac:dyDescent="0.25">
      <c r="A46" s="11" t="s">
        <v>61</v>
      </c>
      <c r="B46" s="12">
        <v>42000</v>
      </c>
      <c r="C46" s="13">
        <v>4.4000000000000004</v>
      </c>
      <c r="D46" s="13">
        <f t="shared" si="0"/>
        <v>184800.00000000003</v>
      </c>
      <c r="E46" s="14"/>
      <c r="F46" s="13">
        <v>6.5</v>
      </c>
      <c r="G46" s="13">
        <f t="shared" si="1"/>
        <v>273000</v>
      </c>
      <c r="H46" s="14"/>
      <c r="I46" s="13">
        <v>8.4</v>
      </c>
      <c r="J46" s="13">
        <f t="shared" si="2"/>
        <v>352800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</row>
    <row r="47" spans="1:67" x14ac:dyDescent="0.25">
      <c r="A47" s="11" t="s">
        <v>62</v>
      </c>
      <c r="B47" s="12">
        <v>30000</v>
      </c>
      <c r="C47" s="13">
        <v>1.9</v>
      </c>
      <c r="D47" s="13">
        <f t="shared" si="0"/>
        <v>57000</v>
      </c>
      <c r="E47" s="14"/>
      <c r="F47" s="13">
        <v>2</v>
      </c>
      <c r="G47" s="13">
        <f t="shared" si="1"/>
        <v>60000</v>
      </c>
      <c r="H47" s="14"/>
      <c r="I47" s="13">
        <v>1.65</v>
      </c>
      <c r="J47" s="13">
        <f t="shared" si="2"/>
        <v>49500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</row>
    <row r="48" spans="1:67" x14ac:dyDescent="0.25">
      <c r="A48" s="11" t="s">
        <v>63</v>
      </c>
      <c r="B48" s="12">
        <v>18000</v>
      </c>
      <c r="C48" s="13">
        <v>2.0499999999999998</v>
      </c>
      <c r="D48" s="13">
        <f t="shared" si="0"/>
        <v>36900</v>
      </c>
      <c r="E48" s="14"/>
      <c r="F48" s="13">
        <v>2.5</v>
      </c>
      <c r="G48" s="13">
        <f t="shared" si="1"/>
        <v>45000</v>
      </c>
      <c r="H48" s="14"/>
      <c r="I48" s="13">
        <v>3</v>
      </c>
      <c r="J48" s="13">
        <f t="shared" si="2"/>
        <v>54000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</row>
    <row r="49" spans="1:67" ht="30" x14ac:dyDescent="0.25">
      <c r="A49" s="11" t="s">
        <v>64</v>
      </c>
      <c r="B49" s="12">
        <v>15000</v>
      </c>
      <c r="C49" s="13">
        <v>3.6</v>
      </c>
      <c r="D49" s="13">
        <f t="shared" si="0"/>
        <v>54000</v>
      </c>
      <c r="E49" s="14"/>
      <c r="F49" s="13">
        <v>4</v>
      </c>
      <c r="G49" s="13">
        <f t="shared" si="1"/>
        <v>60000</v>
      </c>
      <c r="H49" s="14"/>
      <c r="I49" s="13">
        <v>4.5</v>
      </c>
      <c r="J49" s="13">
        <f t="shared" si="2"/>
        <v>67500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</row>
    <row r="50" spans="1:67" x14ac:dyDescent="0.25">
      <c r="A50" s="11" t="s">
        <v>65</v>
      </c>
      <c r="B50" s="12">
        <v>23000</v>
      </c>
      <c r="C50" s="13">
        <v>2.0499999999999998</v>
      </c>
      <c r="D50" s="13">
        <f t="shared" si="0"/>
        <v>47149.999999999993</v>
      </c>
      <c r="E50" s="14"/>
      <c r="F50" s="13">
        <v>3</v>
      </c>
      <c r="G50" s="13">
        <f t="shared" si="1"/>
        <v>69000</v>
      </c>
      <c r="H50" s="14"/>
      <c r="I50" s="13">
        <v>4.1500000000000004</v>
      </c>
      <c r="J50" s="13">
        <f t="shared" si="2"/>
        <v>95450.000000000015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</row>
    <row r="51" spans="1:67" x14ac:dyDescent="0.25">
      <c r="A51" s="11" t="s">
        <v>66</v>
      </c>
      <c r="B51" s="12">
        <v>1</v>
      </c>
      <c r="C51" s="13">
        <v>11000</v>
      </c>
      <c r="D51" s="13">
        <f t="shared" si="0"/>
        <v>11000</v>
      </c>
      <c r="E51" s="14"/>
      <c r="F51" s="13">
        <v>15000</v>
      </c>
      <c r="G51" s="13">
        <f t="shared" si="1"/>
        <v>15000</v>
      </c>
      <c r="H51" s="14"/>
      <c r="I51" s="13">
        <v>38000</v>
      </c>
      <c r="J51" s="13">
        <f t="shared" si="2"/>
        <v>38000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</row>
    <row r="52" spans="1:67" ht="30" x14ac:dyDescent="0.25">
      <c r="A52" s="11" t="s">
        <v>67</v>
      </c>
      <c r="B52" s="12">
        <v>1</v>
      </c>
      <c r="C52" s="13">
        <v>11000</v>
      </c>
      <c r="D52" s="13">
        <f t="shared" si="0"/>
        <v>11000</v>
      </c>
      <c r="E52" s="14"/>
      <c r="F52" s="13">
        <v>15000</v>
      </c>
      <c r="G52" s="13">
        <f t="shared" si="1"/>
        <v>15000</v>
      </c>
      <c r="H52" s="14"/>
      <c r="I52" s="13">
        <v>40000</v>
      </c>
      <c r="J52" s="13">
        <f t="shared" si="2"/>
        <v>40000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</row>
    <row r="53" spans="1:67" x14ac:dyDescent="0.25">
      <c r="A53" s="11" t="s">
        <v>68</v>
      </c>
      <c r="B53" s="12">
        <v>15200</v>
      </c>
      <c r="C53" s="13">
        <v>0.65</v>
      </c>
      <c r="D53" s="13">
        <f t="shared" si="0"/>
        <v>9880</v>
      </c>
      <c r="E53" s="14"/>
      <c r="F53" s="13">
        <v>2</v>
      </c>
      <c r="G53" s="13">
        <f t="shared" si="1"/>
        <v>30400</v>
      </c>
      <c r="H53" s="14"/>
      <c r="I53" s="13">
        <v>4.1500000000000004</v>
      </c>
      <c r="J53" s="13">
        <f t="shared" si="2"/>
        <v>63080.000000000007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</row>
    <row r="54" spans="1:67" x14ac:dyDescent="0.25">
      <c r="A54" s="11" t="s">
        <v>69</v>
      </c>
      <c r="B54" s="12">
        <v>15750</v>
      </c>
      <c r="C54" s="13">
        <v>11</v>
      </c>
      <c r="D54" s="13">
        <f t="shared" si="0"/>
        <v>173250</v>
      </c>
      <c r="E54" s="14"/>
      <c r="F54" s="13">
        <v>53</v>
      </c>
      <c r="G54" s="13">
        <f t="shared" si="1"/>
        <v>834750</v>
      </c>
      <c r="H54" s="14"/>
      <c r="I54" s="13">
        <v>9.75</v>
      </c>
      <c r="J54" s="13">
        <f t="shared" si="2"/>
        <v>153562.5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</row>
    <row r="55" spans="1:67" ht="30" x14ac:dyDescent="0.25">
      <c r="A55" s="11" t="s">
        <v>70</v>
      </c>
      <c r="B55" s="12">
        <v>60</v>
      </c>
      <c r="C55" s="13">
        <v>98</v>
      </c>
      <c r="D55" s="13">
        <f t="shared" si="0"/>
        <v>5880</v>
      </c>
      <c r="E55" s="14"/>
      <c r="F55" s="13">
        <v>85</v>
      </c>
      <c r="G55" s="13">
        <f t="shared" si="1"/>
        <v>5100</v>
      </c>
      <c r="H55" s="14"/>
      <c r="I55" s="13">
        <v>90</v>
      </c>
      <c r="J55" s="13">
        <f t="shared" si="2"/>
        <v>5400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</row>
    <row r="56" spans="1:67" ht="30" x14ac:dyDescent="0.25">
      <c r="A56" s="11" t="s">
        <v>71</v>
      </c>
      <c r="B56" s="12">
        <v>90</v>
      </c>
      <c r="C56" s="13">
        <v>33</v>
      </c>
      <c r="D56" s="13">
        <f t="shared" si="0"/>
        <v>2970</v>
      </c>
      <c r="E56" s="14"/>
      <c r="F56" s="13">
        <v>50</v>
      </c>
      <c r="G56" s="13">
        <f t="shared" si="1"/>
        <v>4500</v>
      </c>
      <c r="H56" s="14"/>
      <c r="I56" s="13">
        <v>48</v>
      </c>
      <c r="J56" s="13">
        <f t="shared" si="2"/>
        <v>4320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</row>
    <row r="57" spans="1:67" ht="30" x14ac:dyDescent="0.25">
      <c r="A57" s="11" t="s">
        <v>72</v>
      </c>
      <c r="B57" s="12">
        <v>3600</v>
      </c>
      <c r="C57" s="13">
        <v>17</v>
      </c>
      <c r="D57" s="13">
        <f t="shared" si="0"/>
        <v>61200</v>
      </c>
      <c r="E57" s="14"/>
      <c r="F57" s="13">
        <v>18</v>
      </c>
      <c r="G57" s="13">
        <f t="shared" si="1"/>
        <v>64800</v>
      </c>
      <c r="H57" s="14"/>
      <c r="I57" s="13">
        <v>20</v>
      </c>
      <c r="J57" s="13">
        <f t="shared" si="2"/>
        <v>72000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</row>
    <row r="58" spans="1:67" ht="30" x14ac:dyDescent="0.25">
      <c r="A58" s="11" t="s">
        <v>73</v>
      </c>
      <c r="B58" s="12">
        <v>560</v>
      </c>
      <c r="C58" s="13">
        <v>50</v>
      </c>
      <c r="D58" s="13">
        <f t="shared" si="0"/>
        <v>28000</v>
      </c>
      <c r="E58" s="14"/>
      <c r="F58" s="13">
        <v>50</v>
      </c>
      <c r="G58" s="13">
        <f t="shared" si="1"/>
        <v>28000</v>
      </c>
      <c r="H58" s="14"/>
      <c r="I58" s="13">
        <v>22</v>
      </c>
      <c r="J58" s="13">
        <f t="shared" si="2"/>
        <v>12320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</row>
    <row r="59" spans="1:67" x14ac:dyDescent="0.25">
      <c r="A59" s="11" t="s">
        <v>74</v>
      </c>
      <c r="B59" s="12">
        <v>570</v>
      </c>
      <c r="C59" s="13">
        <v>16</v>
      </c>
      <c r="D59" s="13">
        <f t="shared" si="0"/>
        <v>9120</v>
      </c>
      <c r="E59" s="14"/>
      <c r="F59" s="13">
        <v>20</v>
      </c>
      <c r="G59" s="13">
        <f t="shared" si="1"/>
        <v>11400</v>
      </c>
      <c r="H59" s="14"/>
      <c r="I59" s="13">
        <v>12.25</v>
      </c>
      <c r="J59" s="13">
        <f t="shared" si="2"/>
        <v>6982.5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</row>
    <row r="60" spans="1:67" ht="30" x14ac:dyDescent="0.25">
      <c r="A60" s="11" t="s">
        <v>75</v>
      </c>
      <c r="B60" s="12">
        <v>3800</v>
      </c>
      <c r="C60" s="13">
        <v>7</v>
      </c>
      <c r="D60" s="13">
        <f t="shared" si="0"/>
        <v>26600</v>
      </c>
      <c r="E60" s="14"/>
      <c r="F60" s="13">
        <v>20</v>
      </c>
      <c r="G60" s="13">
        <f t="shared" si="1"/>
        <v>76000</v>
      </c>
      <c r="H60" s="14"/>
      <c r="I60" s="13">
        <v>5.5</v>
      </c>
      <c r="J60" s="13">
        <f t="shared" si="2"/>
        <v>20900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</row>
    <row r="61" spans="1:67" x14ac:dyDescent="0.25">
      <c r="A61" s="11" t="s">
        <v>76</v>
      </c>
      <c r="B61" s="12">
        <v>25</v>
      </c>
      <c r="C61" s="13">
        <v>203</v>
      </c>
      <c r="D61" s="13">
        <f t="shared" si="0"/>
        <v>5075</v>
      </c>
      <c r="E61" s="14"/>
      <c r="F61" s="13">
        <v>200</v>
      </c>
      <c r="G61" s="13">
        <f t="shared" si="1"/>
        <v>5000</v>
      </c>
      <c r="H61" s="14"/>
      <c r="I61" s="13">
        <v>175</v>
      </c>
      <c r="J61" s="13">
        <f t="shared" si="2"/>
        <v>4375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</row>
    <row r="62" spans="1:67" x14ac:dyDescent="0.25">
      <c r="A62" s="11" t="s">
        <v>77</v>
      </c>
      <c r="B62" s="12">
        <v>500</v>
      </c>
      <c r="C62" s="13">
        <v>118</v>
      </c>
      <c r="D62" s="13">
        <f t="shared" si="0"/>
        <v>59000</v>
      </c>
      <c r="E62" s="14"/>
      <c r="F62" s="13">
        <v>450</v>
      </c>
      <c r="G62" s="13">
        <f t="shared" si="1"/>
        <v>225000</v>
      </c>
      <c r="H62" s="14"/>
      <c r="I62" s="13">
        <v>49</v>
      </c>
      <c r="J62" s="13">
        <f t="shared" si="2"/>
        <v>24500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</row>
    <row r="63" spans="1:67" x14ac:dyDescent="0.25">
      <c r="A63" s="11" t="s">
        <v>78</v>
      </c>
      <c r="B63" s="12">
        <v>4</v>
      </c>
      <c r="C63" s="13">
        <v>7200</v>
      </c>
      <c r="D63" s="13">
        <f t="shared" si="0"/>
        <v>28800</v>
      </c>
      <c r="E63" s="14"/>
      <c r="F63" s="13">
        <v>10000</v>
      </c>
      <c r="G63" s="13">
        <f t="shared" si="1"/>
        <v>40000</v>
      </c>
      <c r="H63" s="14"/>
      <c r="I63" s="13">
        <v>21750</v>
      </c>
      <c r="J63" s="13">
        <f t="shared" si="2"/>
        <v>87000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</row>
    <row r="64" spans="1:67" x14ac:dyDescent="0.25">
      <c r="A64" s="11" t="s">
        <v>79</v>
      </c>
      <c r="B64" s="12">
        <v>13</v>
      </c>
      <c r="C64" s="13">
        <v>7300</v>
      </c>
      <c r="D64" s="13">
        <f t="shared" si="0"/>
        <v>94900</v>
      </c>
      <c r="E64" s="14"/>
      <c r="F64" s="13">
        <v>10000</v>
      </c>
      <c r="G64" s="13">
        <f t="shared" si="1"/>
        <v>130000</v>
      </c>
      <c r="H64" s="14"/>
      <c r="I64" s="13">
        <v>5750</v>
      </c>
      <c r="J64" s="13">
        <f t="shared" si="2"/>
        <v>74750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</row>
    <row r="65" spans="1:67" x14ac:dyDescent="0.25">
      <c r="A65" s="11" t="s">
        <v>80</v>
      </c>
      <c r="B65" s="12">
        <v>1</v>
      </c>
      <c r="C65" s="13">
        <v>1325</v>
      </c>
      <c r="D65" s="13">
        <f t="shared" si="0"/>
        <v>1325</v>
      </c>
      <c r="E65" s="14"/>
      <c r="F65" s="13">
        <v>5000</v>
      </c>
      <c r="G65" s="13">
        <f t="shared" si="1"/>
        <v>5000</v>
      </c>
      <c r="H65" s="14"/>
      <c r="I65" s="13">
        <v>2000</v>
      </c>
      <c r="J65" s="13">
        <f t="shared" si="2"/>
        <v>2000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</row>
    <row r="66" spans="1:67" ht="30" x14ac:dyDescent="0.25">
      <c r="A66" s="11" t="s">
        <v>81</v>
      </c>
      <c r="B66" s="12">
        <v>4</v>
      </c>
      <c r="C66" s="13">
        <v>680</v>
      </c>
      <c r="D66" s="13">
        <f t="shared" si="0"/>
        <v>2720</v>
      </c>
      <c r="E66" s="14"/>
      <c r="F66" s="13">
        <v>1000</v>
      </c>
      <c r="G66" s="13">
        <f t="shared" si="1"/>
        <v>4000</v>
      </c>
      <c r="H66" s="14"/>
      <c r="I66" s="13">
        <v>495</v>
      </c>
      <c r="J66" s="13">
        <f t="shared" si="2"/>
        <v>1980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</row>
    <row r="67" spans="1:67" ht="30" x14ac:dyDescent="0.25">
      <c r="A67" s="11" t="s">
        <v>82</v>
      </c>
      <c r="B67" s="12">
        <v>44</v>
      </c>
      <c r="C67" s="13">
        <v>800</v>
      </c>
      <c r="D67" s="13">
        <f t="shared" si="0"/>
        <v>35200</v>
      </c>
      <c r="E67" s="14"/>
      <c r="F67" s="13">
        <v>900</v>
      </c>
      <c r="G67" s="13">
        <f t="shared" si="1"/>
        <v>39600</v>
      </c>
      <c r="H67" s="14"/>
      <c r="I67" s="13">
        <v>1200</v>
      </c>
      <c r="J67" s="13">
        <f t="shared" si="2"/>
        <v>52800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</row>
    <row r="68" spans="1:67" ht="30" x14ac:dyDescent="0.25">
      <c r="A68" s="11" t="s">
        <v>83</v>
      </c>
      <c r="B68" s="12">
        <v>18</v>
      </c>
      <c r="C68" s="13">
        <v>775</v>
      </c>
      <c r="D68" s="13">
        <f t="shared" si="0"/>
        <v>13950</v>
      </c>
      <c r="E68" s="14"/>
      <c r="F68" s="13">
        <v>875</v>
      </c>
      <c r="G68" s="13">
        <f t="shared" si="1"/>
        <v>15750</v>
      </c>
      <c r="H68" s="14"/>
      <c r="I68" s="13">
        <v>1200</v>
      </c>
      <c r="J68" s="13">
        <f t="shared" si="2"/>
        <v>21600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</row>
    <row r="69" spans="1:67" ht="30" x14ac:dyDescent="0.25">
      <c r="A69" s="11" t="s">
        <v>84</v>
      </c>
      <c r="B69" s="12">
        <v>10</v>
      </c>
      <c r="C69" s="13">
        <v>2100</v>
      </c>
      <c r="D69" s="13">
        <f t="shared" si="0"/>
        <v>21000</v>
      </c>
      <c r="E69" s="14"/>
      <c r="F69" s="13">
        <v>3000</v>
      </c>
      <c r="G69" s="13">
        <f t="shared" si="1"/>
        <v>30000</v>
      </c>
      <c r="H69" s="14"/>
      <c r="I69" s="13">
        <v>1650</v>
      </c>
      <c r="J69" s="13">
        <f t="shared" si="2"/>
        <v>16500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</row>
    <row r="70" spans="1:67" ht="30" x14ac:dyDescent="0.25">
      <c r="A70" s="11" t="s">
        <v>85</v>
      </c>
      <c r="B70" s="12">
        <v>103</v>
      </c>
      <c r="C70" s="13">
        <v>670</v>
      </c>
      <c r="D70" s="13">
        <f t="shared" si="0"/>
        <v>69010</v>
      </c>
      <c r="E70" s="14"/>
      <c r="F70" s="13">
        <v>750</v>
      </c>
      <c r="G70" s="13">
        <f t="shared" si="1"/>
        <v>77250</v>
      </c>
      <c r="H70" s="14"/>
      <c r="I70" s="13">
        <v>1250</v>
      </c>
      <c r="J70" s="13">
        <f t="shared" si="2"/>
        <v>128750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</row>
    <row r="71" spans="1:67" ht="30" x14ac:dyDescent="0.25">
      <c r="A71" s="11" t="s">
        <v>86</v>
      </c>
      <c r="B71" s="12">
        <v>51</v>
      </c>
      <c r="C71" s="13">
        <v>1765</v>
      </c>
      <c r="D71" s="13">
        <f t="shared" ref="D71:D76" si="3">C71*B71</f>
        <v>90015</v>
      </c>
      <c r="E71" s="14"/>
      <c r="F71" s="13">
        <v>1900</v>
      </c>
      <c r="G71" s="13">
        <f t="shared" ref="G71:G76" si="4">F71*B71</f>
        <v>96900</v>
      </c>
      <c r="H71" s="14"/>
      <c r="I71" s="13">
        <v>1550</v>
      </c>
      <c r="J71" s="13">
        <f t="shared" ref="J71:J76" si="5">I71*B71</f>
        <v>79050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</row>
    <row r="72" spans="1:67" ht="30" x14ac:dyDescent="0.25">
      <c r="A72" s="11" t="s">
        <v>87</v>
      </c>
      <c r="B72" s="12">
        <v>3</v>
      </c>
      <c r="C72" s="13">
        <v>678</v>
      </c>
      <c r="D72" s="13">
        <f t="shared" si="3"/>
        <v>2034</v>
      </c>
      <c r="E72" s="14"/>
      <c r="F72" s="13">
        <v>730</v>
      </c>
      <c r="G72" s="13">
        <f t="shared" si="4"/>
        <v>2190</v>
      </c>
      <c r="H72" s="14"/>
      <c r="I72" s="13">
        <v>450</v>
      </c>
      <c r="J72" s="13">
        <f t="shared" si="5"/>
        <v>1350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</row>
    <row r="73" spans="1:67" ht="30" x14ac:dyDescent="0.25">
      <c r="A73" s="11" t="s">
        <v>88</v>
      </c>
      <c r="B73" s="12">
        <v>207</v>
      </c>
      <c r="C73" s="13">
        <v>250</v>
      </c>
      <c r="D73" s="13">
        <f t="shared" si="3"/>
        <v>51750</v>
      </c>
      <c r="E73" s="14"/>
      <c r="F73" s="13">
        <v>95</v>
      </c>
      <c r="G73" s="13">
        <f t="shared" si="4"/>
        <v>19665</v>
      </c>
      <c r="H73" s="14"/>
      <c r="I73" s="13">
        <v>75</v>
      </c>
      <c r="J73" s="13">
        <f t="shared" si="5"/>
        <v>15525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</row>
    <row r="74" spans="1:67" ht="30" x14ac:dyDescent="0.25">
      <c r="A74" s="11" t="s">
        <v>89</v>
      </c>
      <c r="B74" s="12">
        <v>52</v>
      </c>
      <c r="C74" s="13">
        <v>475</v>
      </c>
      <c r="D74" s="13">
        <f t="shared" si="3"/>
        <v>24700</v>
      </c>
      <c r="E74" s="14"/>
      <c r="F74" s="13">
        <v>520</v>
      </c>
      <c r="G74" s="13">
        <f t="shared" si="4"/>
        <v>27040</v>
      </c>
      <c r="H74" s="14"/>
      <c r="I74" s="13">
        <v>75</v>
      </c>
      <c r="J74" s="13">
        <f t="shared" si="5"/>
        <v>3900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</row>
    <row r="75" spans="1:67" x14ac:dyDescent="0.25">
      <c r="A75" s="11" t="s">
        <v>90</v>
      </c>
      <c r="B75" s="12">
        <v>34</v>
      </c>
      <c r="C75" s="13">
        <v>7450</v>
      </c>
      <c r="D75" s="13">
        <f t="shared" si="3"/>
        <v>253300</v>
      </c>
      <c r="E75" s="14"/>
      <c r="F75" s="13">
        <v>8200</v>
      </c>
      <c r="G75" s="13">
        <f t="shared" si="4"/>
        <v>278800</v>
      </c>
      <c r="H75" s="14"/>
      <c r="I75" s="13">
        <v>6400</v>
      </c>
      <c r="J75" s="13">
        <f t="shared" si="5"/>
        <v>217600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</row>
    <row r="76" spans="1:67" ht="30" x14ac:dyDescent="0.25">
      <c r="A76" s="11" t="s">
        <v>91</v>
      </c>
      <c r="B76" s="12">
        <v>33</v>
      </c>
      <c r="C76" s="13">
        <v>1325</v>
      </c>
      <c r="D76" s="13">
        <f t="shared" si="3"/>
        <v>43725</v>
      </c>
      <c r="E76" s="14"/>
      <c r="F76" s="13">
        <v>500</v>
      </c>
      <c r="G76" s="13">
        <f t="shared" si="4"/>
        <v>16500</v>
      </c>
      <c r="H76" s="14"/>
      <c r="I76" s="13">
        <v>1050</v>
      </c>
      <c r="J76" s="13">
        <f t="shared" si="5"/>
        <v>34650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</row>
    <row r="77" spans="1:67" x14ac:dyDescent="0.25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</row>
    <row r="78" spans="1:67" ht="15.75" thickBot="1" x14ac:dyDescent="0.3">
      <c r="A78" s="11" t="s">
        <v>92</v>
      </c>
      <c r="C78" s="14"/>
      <c r="D78" s="15">
        <f>SUM(D6:D77)</f>
        <v>6559414</v>
      </c>
      <c r="E78" s="14"/>
      <c r="F78" s="14"/>
      <c r="G78" s="15">
        <f>SUM(G6:G77)</f>
        <v>9866055</v>
      </c>
      <c r="H78" s="14"/>
      <c r="I78" s="14"/>
      <c r="J78" s="15">
        <f>SUM(J6:J77)</f>
        <v>6677240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</row>
    <row r="79" spans="1:67" x14ac:dyDescent="0.25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</row>
    <row r="80" spans="1:67" x14ac:dyDescent="0.25">
      <c r="A80" s="11" t="s">
        <v>93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</row>
    <row r="81" spans="1:67" ht="30" x14ac:dyDescent="0.25">
      <c r="A81" s="11" t="s">
        <v>94</v>
      </c>
      <c r="B81" s="12">
        <v>11700</v>
      </c>
      <c r="C81" s="13">
        <v>7.1</v>
      </c>
      <c r="D81" s="13">
        <f>C81*B81</f>
        <v>83070</v>
      </c>
      <c r="E81" s="14"/>
      <c r="F81" s="13">
        <v>8</v>
      </c>
      <c r="G81" s="13">
        <f>F81*B81</f>
        <v>93600</v>
      </c>
      <c r="H81" s="14"/>
      <c r="I81" s="13">
        <v>1.85</v>
      </c>
      <c r="J81" s="13">
        <f>I81*B81</f>
        <v>21645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</row>
    <row r="82" spans="1:67" ht="30" x14ac:dyDescent="0.25">
      <c r="A82" s="11" t="s">
        <v>95</v>
      </c>
      <c r="B82" s="12">
        <v>52</v>
      </c>
      <c r="C82" s="13">
        <v>525</v>
      </c>
      <c r="D82" s="13">
        <f>C82*B82</f>
        <v>27300</v>
      </c>
      <c r="E82" s="14"/>
      <c r="F82" s="13">
        <v>600</v>
      </c>
      <c r="G82" s="13">
        <f>F82*B82</f>
        <v>31200</v>
      </c>
      <c r="H82" s="14"/>
      <c r="I82" s="13">
        <v>425</v>
      </c>
      <c r="J82" s="13">
        <f>I82*B82</f>
        <v>22100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</row>
    <row r="83" spans="1:67" x14ac:dyDescent="0.25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</row>
    <row r="84" spans="1:67" ht="15.75" thickBot="1" x14ac:dyDescent="0.3">
      <c r="A84" s="11" t="s">
        <v>96</v>
      </c>
      <c r="C84" s="14"/>
      <c r="D84" s="15">
        <f>SUM(D81:D83)</f>
        <v>110370</v>
      </c>
      <c r="E84" s="14"/>
      <c r="F84" s="14"/>
      <c r="G84" s="15">
        <f>SUM(G81:G82)</f>
        <v>124800</v>
      </c>
      <c r="H84" s="14"/>
      <c r="I84" s="14"/>
      <c r="J84" s="15">
        <f>SUM(J81:J82)</f>
        <v>43745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</row>
    <row r="85" spans="1:67" x14ac:dyDescent="0.25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</row>
    <row r="86" spans="1:67" ht="15.75" thickBot="1" x14ac:dyDescent="0.3">
      <c r="A86" s="11" t="s">
        <v>97</v>
      </c>
      <c r="C86" s="14"/>
      <c r="D86" s="16">
        <f>D84+D78</f>
        <v>6669784</v>
      </c>
      <c r="E86" s="14"/>
      <c r="F86" s="14"/>
      <c r="G86" s="16">
        <f>G84+G78</f>
        <v>9990855</v>
      </c>
      <c r="H86" s="14"/>
      <c r="I86" s="14"/>
      <c r="J86" s="16">
        <f>J84+J78</f>
        <v>6720985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</row>
    <row r="87" spans="1:67" ht="15.75" thickTop="1" x14ac:dyDescent="0.25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</row>
    <row r="88" spans="1:67" x14ac:dyDescent="0.25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</row>
    <row r="89" spans="1:67" x14ac:dyDescent="0.25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</row>
    <row r="90" spans="1:67" x14ac:dyDescent="0.25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</row>
    <row r="91" spans="1:67" x14ac:dyDescent="0.25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</row>
    <row r="92" spans="1:67" x14ac:dyDescent="0.25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</row>
    <row r="93" spans="1:67" x14ac:dyDescent="0.25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</row>
    <row r="94" spans="1:67" x14ac:dyDescent="0.25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</row>
    <row r="95" spans="1:67" x14ac:dyDescent="0.25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</row>
    <row r="96" spans="1:67" x14ac:dyDescent="0.25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</row>
    <row r="97" spans="3:67" x14ac:dyDescent="0.25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</row>
    <row r="98" spans="3:67" x14ac:dyDescent="0.25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</row>
    <row r="99" spans="3:67" x14ac:dyDescent="0.25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</row>
    <row r="100" spans="3:67" x14ac:dyDescent="0.25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</row>
    <row r="101" spans="3:67" x14ac:dyDescent="0.25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</row>
    <row r="102" spans="3:67" x14ac:dyDescent="0.25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</row>
    <row r="103" spans="3:67" x14ac:dyDescent="0.25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</row>
    <row r="104" spans="3:67" x14ac:dyDescent="0.25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</row>
    <row r="105" spans="3:67" x14ac:dyDescent="0.25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</row>
    <row r="106" spans="3:67" x14ac:dyDescent="0.25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</row>
    <row r="107" spans="3:67" x14ac:dyDescent="0.25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</row>
    <row r="108" spans="3:67" x14ac:dyDescent="0.25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</row>
    <row r="109" spans="3:67" x14ac:dyDescent="0.25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</row>
    <row r="110" spans="3:67" x14ac:dyDescent="0.25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</row>
    <row r="111" spans="3:67" x14ac:dyDescent="0.25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</row>
    <row r="112" spans="3:67" x14ac:dyDescent="0.25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</row>
    <row r="113" spans="3:67" x14ac:dyDescent="0.25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</row>
    <row r="114" spans="3:67" x14ac:dyDescent="0.25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</row>
    <row r="115" spans="3:67" x14ac:dyDescent="0.25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</row>
    <row r="116" spans="3:67" x14ac:dyDescent="0.25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</row>
    <row r="117" spans="3:67" x14ac:dyDescent="0.25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</row>
    <row r="118" spans="3:67" x14ac:dyDescent="0.25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</row>
    <row r="119" spans="3:67" x14ac:dyDescent="0.25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</row>
    <row r="120" spans="3:67" x14ac:dyDescent="0.25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</row>
    <row r="121" spans="3:67" x14ac:dyDescent="0.25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</row>
    <row r="122" spans="3:67" x14ac:dyDescent="0.25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</row>
    <row r="123" spans="3:67" x14ac:dyDescent="0.25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</row>
    <row r="124" spans="3:67" x14ac:dyDescent="0.25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</row>
    <row r="125" spans="3:67" x14ac:dyDescent="0.25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</row>
    <row r="126" spans="3:67" x14ac:dyDescent="0.25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</row>
    <row r="127" spans="3:67" x14ac:dyDescent="0.25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</row>
    <row r="128" spans="3:67" x14ac:dyDescent="0.25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</row>
    <row r="129" spans="3:67" x14ac:dyDescent="0.25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</row>
    <row r="130" spans="3:67" x14ac:dyDescent="0.25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</row>
    <row r="131" spans="3:67" x14ac:dyDescent="0.25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</row>
    <row r="132" spans="3:67" x14ac:dyDescent="0.25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</row>
    <row r="133" spans="3:67" x14ac:dyDescent="0.25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</row>
    <row r="134" spans="3:67" x14ac:dyDescent="0.25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</row>
    <row r="135" spans="3:67" x14ac:dyDescent="0.25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</row>
    <row r="136" spans="3:67" x14ac:dyDescent="0.25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</row>
    <row r="137" spans="3:67" x14ac:dyDescent="0.25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</row>
    <row r="138" spans="3:67" x14ac:dyDescent="0.25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</row>
    <row r="139" spans="3:67" x14ac:dyDescent="0.25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</row>
    <row r="140" spans="3:67" x14ac:dyDescent="0.25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</row>
    <row r="141" spans="3:67" x14ac:dyDescent="0.25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</row>
    <row r="142" spans="3:67" x14ac:dyDescent="0.25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</row>
    <row r="143" spans="3:67" x14ac:dyDescent="0.25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</row>
    <row r="144" spans="3:67" x14ac:dyDescent="0.25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</row>
    <row r="145" spans="3:67" x14ac:dyDescent="0.25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</row>
    <row r="146" spans="3:67" x14ac:dyDescent="0.25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</row>
    <row r="147" spans="3:67" x14ac:dyDescent="0.25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</row>
    <row r="148" spans="3:67" x14ac:dyDescent="0.25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</row>
    <row r="149" spans="3:67" x14ac:dyDescent="0.25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</row>
    <row r="150" spans="3:67" x14ac:dyDescent="0.25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</row>
    <row r="151" spans="3:67" x14ac:dyDescent="0.25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</row>
    <row r="152" spans="3:67" x14ac:dyDescent="0.25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</row>
    <row r="153" spans="3:67" x14ac:dyDescent="0.25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</row>
    <row r="154" spans="3:67" x14ac:dyDescent="0.25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</row>
    <row r="155" spans="3:67" x14ac:dyDescent="0.25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</row>
    <row r="156" spans="3:67" x14ac:dyDescent="0.25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</row>
    <row r="157" spans="3:67" x14ac:dyDescent="0.25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</row>
    <row r="158" spans="3:67" x14ac:dyDescent="0.25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</row>
    <row r="159" spans="3:67" x14ac:dyDescent="0.25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</row>
    <row r="160" spans="3:67" x14ac:dyDescent="0.25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</row>
    <row r="161" spans="3:67" x14ac:dyDescent="0.25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</row>
    <row r="162" spans="3:67" x14ac:dyDescent="0.25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</row>
    <row r="163" spans="3:67" x14ac:dyDescent="0.25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</row>
    <row r="164" spans="3:67" x14ac:dyDescent="0.25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</row>
    <row r="165" spans="3:67" x14ac:dyDescent="0.25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</row>
    <row r="166" spans="3:67" x14ac:dyDescent="0.25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</row>
    <row r="167" spans="3:67" x14ac:dyDescent="0.25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</row>
    <row r="168" spans="3:67" x14ac:dyDescent="0.25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</row>
    <row r="169" spans="3:67" x14ac:dyDescent="0.25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</row>
    <row r="170" spans="3:67" x14ac:dyDescent="0.25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</row>
    <row r="171" spans="3:67" x14ac:dyDescent="0.25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</row>
    <row r="172" spans="3:67" x14ac:dyDescent="0.25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</row>
    <row r="173" spans="3:67" x14ac:dyDescent="0.25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</row>
    <row r="174" spans="3:67" x14ac:dyDescent="0.25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</row>
    <row r="175" spans="3:67" x14ac:dyDescent="0.25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</row>
    <row r="176" spans="3:67" x14ac:dyDescent="0.25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</row>
    <row r="177" spans="3:67" x14ac:dyDescent="0.25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</row>
    <row r="178" spans="3:67" x14ac:dyDescent="0.25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</row>
    <row r="179" spans="3:67" x14ac:dyDescent="0.25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</row>
    <row r="180" spans="3:67" x14ac:dyDescent="0.25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</row>
    <row r="181" spans="3:67" x14ac:dyDescent="0.25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</row>
    <row r="182" spans="3:67" x14ac:dyDescent="0.25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</row>
    <row r="183" spans="3:67" x14ac:dyDescent="0.25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</row>
    <row r="184" spans="3:67" x14ac:dyDescent="0.25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</row>
    <row r="185" spans="3:67" x14ac:dyDescent="0.25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</row>
    <row r="186" spans="3:67" x14ac:dyDescent="0.25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</row>
    <row r="187" spans="3:67" x14ac:dyDescent="0.25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</row>
    <row r="188" spans="3:67" x14ac:dyDescent="0.25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</row>
    <row r="189" spans="3:67" x14ac:dyDescent="0.25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</row>
    <row r="190" spans="3:67" x14ac:dyDescent="0.25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</row>
    <row r="191" spans="3:67" x14ac:dyDescent="0.25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</row>
    <row r="192" spans="3:67" x14ac:dyDescent="0.25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</row>
    <row r="193" spans="3:67" x14ac:dyDescent="0.25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</row>
    <row r="194" spans="3:67" x14ac:dyDescent="0.25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</row>
    <row r="195" spans="3:67" x14ac:dyDescent="0.25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</row>
    <row r="196" spans="3:67" x14ac:dyDescent="0.25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</row>
    <row r="197" spans="3:67" x14ac:dyDescent="0.25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</row>
    <row r="198" spans="3:67" x14ac:dyDescent="0.25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</row>
    <row r="199" spans="3:67" x14ac:dyDescent="0.25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</row>
    <row r="200" spans="3:67" x14ac:dyDescent="0.25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</row>
    <row r="201" spans="3:67" x14ac:dyDescent="0.25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</row>
    <row r="202" spans="3:67" x14ac:dyDescent="0.25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</row>
    <row r="203" spans="3:67" x14ac:dyDescent="0.25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</row>
    <row r="204" spans="3:67" x14ac:dyDescent="0.25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</row>
    <row r="205" spans="3:67" x14ac:dyDescent="0.25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</row>
    <row r="206" spans="3:67" x14ac:dyDescent="0.25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</row>
    <row r="207" spans="3:67" x14ac:dyDescent="0.25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</row>
    <row r="208" spans="3:67" x14ac:dyDescent="0.25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</row>
    <row r="209" spans="3:67" x14ac:dyDescent="0.25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</row>
    <row r="210" spans="3:67" x14ac:dyDescent="0.25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</row>
    <row r="211" spans="3:67" x14ac:dyDescent="0.25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</row>
    <row r="212" spans="3:67" x14ac:dyDescent="0.25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</row>
    <row r="213" spans="3:67" x14ac:dyDescent="0.25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</row>
    <row r="214" spans="3:67" x14ac:dyDescent="0.25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</row>
    <row r="215" spans="3:67" x14ac:dyDescent="0.25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</row>
    <row r="216" spans="3:67" x14ac:dyDescent="0.25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Total Recap</vt:lpstr>
      <vt:lpstr>Unit Pricing Sheet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2019-06-25T18:30:52Z</cp:lastPrinted>
  <dcterms:created xsi:type="dcterms:W3CDTF">2019-04-30T19:00:44Z</dcterms:created>
  <dcterms:modified xsi:type="dcterms:W3CDTF">2019-06-25T18:31:07Z</dcterms:modified>
</cp:coreProperties>
</file>