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2585" activeTab="1"/>
  </bookViews>
  <sheets>
    <sheet name="LUMP SUM" sheetId="1" r:id="rId1"/>
    <sheet name="Itemized Pricing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7" i="2" l="1"/>
  <c r="G106" i="2"/>
  <c r="G105" i="2"/>
  <c r="G104" i="2"/>
  <c r="G103" i="2"/>
  <c r="G102" i="2"/>
  <c r="G101" i="2"/>
  <c r="G100" i="2"/>
  <c r="G99" i="2"/>
  <c r="G98" i="2"/>
  <c r="G97" i="2"/>
  <c r="G96" i="2"/>
  <c r="G95" i="2"/>
  <c r="G90" i="2"/>
  <c r="G89" i="2"/>
  <c r="G88" i="2"/>
  <c r="G87" i="2"/>
  <c r="G86" i="2"/>
  <c r="G85" i="2"/>
  <c r="G84" i="2"/>
  <c r="G83" i="2"/>
  <c r="G82" i="2"/>
  <c r="G81" i="2"/>
  <c r="G80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0" i="2"/>
  <c r="D89" i="2"/>
  <c r="D88" i="2"/>
  <c r="D87" i="2"/>
  <c r="D86" i="2"/>
  <c r="D85" i="2"/>
  <c r="D84" i="2"/>
  <c r="D83" i="2"/>
  <c r="D82" i="2"/>
  <c r="D81" i="2"/>
  <c r="D80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G91" i="2" l="1"/>
  <c r="D91" i="2"/>
  <c r="D108" i="2"/>
  <c r="G108" i="2"/>
  <c r="G60" i="2"/>
  <c r="G76" i="2"/>
  <c r="D60" i="2"/>
  <c r="D76" i="2"/>
  <c r="E9" i="1"/>
  <c r="E11" i="1" s="1"/>
  <c r="E13" i="1" s="1"/>
  <c r="C9" i="1"/>
  <c r="C11" i="1" s="1"/>
  <c r="C13" i="1" s="1"/>
  <c r="G77" i="2" l="1"/>
  <c r="G92" i="2" s="1"/>
  <c r="G109" i="2" s="1"/>
  <c r="D77" i="2"/>
  <c r="D92" i="2" s="1"/>
  <c r="D109" i="2" s="1"/>
</calcChain>
</file>

<file path=xl/sharedStrings.xml><?xml version="1.0" encoding="utf-8"?>
<sst xmlns="http://schemas.openxmlformats.org/spreadsheetml/2006/main" count="152" uniqueCount="93">
  <si>
    <t xml:space="preserve">Joseph Avenue Paving </t>
  </si>
  <si>
    <t>May 31, 2018 @ 2:00 pm</t>
  </si>
  <si>
    <t>Bid # 2653</t>
  </si>
  <si>
    <t>Bid Price</t>
  </si>
  <si>
    <t>Alt #1</t>
  </si>
  <si>
    <t>Base Bid plus Alt</t>
  </si>
  <si>
    <t>Bid Signed</t>
  </si>
  <si>
    <t>Non Collusion</t>
  </si>
  <si>
    <t>Affidavit of Compliance</t>
  </si>
  <si>
    <t>Attestation of Taxes</t>
  </si>
  <si>
    <t>Debarment</t>
  </si>
  <si>
    <t>Prevailing Wages</t>
  </si>
  <si>
    <t>Bidders Certification</t>
  </si>
  <si>
    <t>Contractors Certification</t>
  </si>
  <si>
    <t>5% bid bond</t>
  </si>
  <si>
    <t>Base bid plus Alt 1 and 2</t>
  </si>
  <si>
    <t>Alt #3</t>
  </si>
  <si>
    <t>Base Bid plus Alt 1-3</t>
  </si>
  <si>
    <t>Alt #2</t>
  </si>
  <si>
    <t>DESCRIPTION</t>
  </si>
  <si>
    <t>TREE REMOVED - DIAMETER UNDER 24 INCHES</t>
  </si>
  <si>
    <t>UNCLASSIFIED EXCAVATION</t>
  </si>
  <si>
    <t>PAVEMENT MILLING</t>
  </si>
  <si>
    <t>TEST PIT FOR EXPLORATION</t>
  </si>
  <si>
    <t>GRAVEL BORROW</t>
  </si>
  <si>
    <t>FINE GRADING AND COMPACTING</t>
  </si>
  <si>
    <t>CATCH BASIN</t>
  </si>
  <si>
    <t>MANHOLE</t>
  </si>
  <si>
    <t>DRAINAGE STRUCTURE ADJUSTED</t>
  </si>
  <si>
    <t>DRAINAGE STRUCTURE REBUILT</t>
  </si>
  <si>
    <t>DRAINAGE STRUCTURE CHANGE IN TYPE</t>
  </si>
  <si>
    <t>DRAINAGE STRUCTURE REMODELED</t>
  </si>
  <si>
    <t>SANITARY STRUCTURE ADJUSTED</t>
  </si>
  <si>
    <t>SANITARY STRUCTURE REMODELED</t>
  </si>
  <si>
    <t>FRAME AND GRATE (OR COVER) MUNICIPAL STANDARD</t>
  </si>
  <si>
    <t>12 INCH HOOD</t>
  </si>
  <si>
    <t xml:space="preserve">12 INCH REINFORCED CONCRETE PIPE </t>
  </si>
  <si>
    <t>15 INCH REINFORCED CONCRETE PIPE</t>
  </si>
  <si>
    <t>GATE BOX ADJUSTED</t>
  </si>
  <si>
    <t>SPRINKLER SYSTEM REPLACEMENT</t>
  </si>
  <si>
    <t>RECLAIMED PAVEMENT FOR BASE COURSE</t>
  </si>
  <si>
    <t>CRUSHED STONE FOR BLENDING</t>
  </si>
  <si>
    <t>CALCIUM CHLORIDE FOR ROADWAY DUST CONTROL</t>
  </si>
  <si>
    <t>WATER FOR ROADWAY DUST CONTROL</t>
  </si>
  <si>
    <t>ASPHALT EMULSION FOR TACK COAT</t>
  </si>
  <si>
    <t>HMA JOINT SEALANT</t>
  </si>
  <si>
    <t>SUPERPAVE SURFACE COURSE - 9.5 (SSC - 9.5)</t>
  </si>
  <si>
    <t>SUPERPAVE INTERMEDIATE COURSE - 12.5 (SIC - 12.5)</t>
  </si>
  <si>
    <t>SUPERPAVE BASE COURSE - 37.5 (SBC - 37.5)</t>
  </si>
  <si>
    <t>WARM MIX ASPHALT (WMA) PAVEMENT</t>
  </si>
  <si>
    <t>SAWCUTTING ASPHALT PAVEMENT</t>
  </si>
  <si>
    <t>SAWCUTTING PORTLAND CEMENT CONCRETE</t>
  </si>
  <si>
    <t>HOT MIX ASPHALT CURB TYPE 2</t>
  </si>
  <si>
    <t>STONE MASONRY WALL REMOVED AND REBUILT IN CEMENT MORTAR</t>
  </si>
  <si>
    <t>SEDIMENTATION FENCE</t>
  </si>
  <si>
    <t>SILT SACK</t>
  </si>
  <si>
    <t>CEMENT CONCRETE SIDEWALK</t>
  </si>
  <si>
    <t>CEMENT CONCRETE WHEELCHAIR RAMP</t>
  </si>
  <si>
    <t>HOT MIX ASPHALT DRIVEWAY</t>
  </si>
  <si>
    <t>CEMENT CONCRETE DRIVEWAY</t>
  </si>
  <si>
    <t>RURAL MAIL BOX REMOVED AND RESET</t>
  </si>
  <si>
    <t>MOBILIZATION</t>
  </si>
  <si>
    <t>LOAM BORROW</t>
  </si>
  <si>
    <t>NPDES STORMWATER POLLUTION PREVENTION PLAN</t>
  </si>
  <si>
    <t>SEEDING</t>
  </si>
  <si>
    <t>AGED PINE BARK MULCH</t>
  </si>
  <si>
    <t>SAFETY SIGNING FOR TRAFFIC MANAGEMENT</t>
  </si>
  <si>
    <t>PORTABLE BREAKAWAY BARRICADE TYPE III</t>
  </si>
  <si>
    <t>PORTABLE CHANGEABLE MESSAGE SIGN</t>
  </si>
  <si>
    <t>REFLECTORIZED DRUM</t>
  </si>
  <si>
    <t>PAVEMENT ARROWS AND LEGENDS REFL. WHITE (THERMOPLASTIC)</t>
  </si>
  <si>
    <t>12 INCH REFLECTORIZED WHITE LINE (THERMOPLASTIC)</t>
  </si>
  <si>
    <t>6 INCH REFLECTORIZED YELLOW LINE (THERMOPLASTIC)</t>
  </si>
  <si>
    <t>TRAFFIC SIGN REMOVED AND RESET</t>
  </si>
  <si>
    <t>POLICE FOR TRAFFIC CONTROL</t>
  </si>
  <si>
    <t>ASPHALT CEMENT ADJUSTMENT ALLOWANCE</t>
  </si>
  <si>
    <t xml:space="preserve">Base Bid </t>
  </si>
  <si>
    <t># OF UNITS</t>
  </si>
  <si>
    <t>Alternate 1</t>
  </si>
  <si>
    <t>Total Alernate 1</t>
  </si>
  <si>
    <t>Total Base Bid Plus Alternate 1</t>
  </si>
  <si>
    <t>Bid Alternate 2</t>
  </si>
  <si>
    <t>Total Alternate 2</t>
  </si>
  <si>
    <t>Base bid plus Alt 1-2</t>
  </si>
  <si>
    <t>Alternate 3</t>
  </si>
  <si>
    <t>Total Alternate 3</t>
  </si>
  <si>
    <t>Base bid plus Altenrate 1-3</t>
  </si>
  <si>
    <t>Bid addendum 1 &amp; 2</t>
  </si>
  <si>
    <t xml:space="preserve">Lane Construction </t>
  </si>
  <si>
    <t>JL Raymaakers</t>
  </si>
  <si>
    <t>yes</t>
  </si>
  <si>
    <t>*addition error</t>
  </si>
  <si>
    <t>addition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</si>
</sst>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0" fillId="0" borderId="1" xfId="1" applyFont="1" applyBorder="1"/>
    <xf numFmtId="44" fontId="0" fillId="0" borderId="0" xfId="1" applyFont="1"/>
    <xf numFmtId="44" fontId="0" fillId="0" borderId="2" xfId="0" applyNumberFormat="1" applyBorder="1"/>
    <xf numFmtId="0" fontId="0" fillId="0" borderId="1" xfId="0" applyBorder="1"/>
    <xf numFmtId="0" fontId="3" fillId="0" borderId="0" xfId="0" applyFont="1"/>
    <xf numFmtId="0" fontId="4" fillId="0" borderId="0" xfId="0" applyFont="1"/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9" fontId="4" fillId="0" borderId="11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" xfId="0" applyFont="1" applyBorder="1"/>
    <xf numFmtId="0" fontId="5" fillId="0" borderId="0" xfId="0" applyFont="1"/>
    <xf numFmtId="44" fontId="4" fillId="0" borderId="0" xfId="1" applyFont="1"/>
    <xf numFmtId="44" fontId="4" fillId="0" borderId="1" xfId="1" applyFont="1" applyBorder="1"/>
    <xf numFmtId="44" fontId="4" fillId="0" borderId="2" xfId="1" applyFont="1" applyBorder="1"/>
    <xf numFmtId="44" fontId="4" fillId="0" borderId="8" xfId="1" applyFont="1" applyBorder="1"/>
    <xf numFmtId="0" fontId="4" fillId="3" borderId="7" xfId="0" applyFont="1" applyFill="1" applyBorder="1"/>
    <xf numFmtId="44" fontId="4" fillId="3" borderId="8" xfId="1" applyFont="1" applyFill="1" applyBorder="1"/>
    <xf numFmtId="0" fontId="4" fillId="3" borderId="0" xfId="0" applyFont="1" applyFill="1"/>
    <xf numFmtId="44" fontId="4" fillId="3" borderId="0" xfId="1" applyFont="1" applyFill="1"/>
    <xf numFmtId="0" fontId="6" fillId="3" borderId="0" xfId="0" applyFont="1" applyFill="1"/>
    <xf numFmtId="0" fontId="6" fillId="3" borderId="6" xfId="0" applyFont="1" applyFill="1" applyBorder="1"/>
    <xf numFmtId="0" fontId="5" fillId="0" borderId="13" xfId="0" applyFont="1" applyBorder="1"/>
    <xf numFmtId="44" fontId="5" fillId="0" borderId="13" xfId="1" applyFont="1" applyBorder="1"/>
    <xf numFmtId="0" fontId="4" fillId="0" borderId="14" xfId="0" applyFont="1" applyBorder="1"/>
    <xf numFmtId="0" fontId="5" fillId="0" borderId="0" xfId="0" applyFont="1" applyBorder="1"/>
    <xf numFmtId="44" fontId="5" fillId="0" borderId="0" xfId="1" applyFont="1" applyBorder="1"/>
    <xf numFmtId="44" fontId="4" fillId="0" borderId="5" xfId="1" applyFont="1" applyBorder="1"/>
    <xf numFmtId="0" fontId="4" fillId="0" borderId="13" xfId="0" applyFont="1" applyBorder="1"/>
    <xf numFmtId="44" fontId="4" fillId="0" borderId="13" xfId="1" applyFont="1" applyBorder="1"/>
    <xf numFmtId="0" fontId="6" fillId="0" borderId="2" xfId="0" applyFont="1" applyBorder="1" applyAlignment="1">
      <alignment horizontal="center"/>
    </xf>
    <xf numFmtId="1" fontId="4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Border="1"/>
    <xf numFmtId="44" fontId="4" fillId="0" borderId="0" xfId="1" applyFont="1" applyBorder="1"/>
    <xf numFmtId="0" fontId="6" fillId="3" borderId="0" xfId="0" applyFont="1" applyFill="1" applyAlignment="1">
      <alignment horizontal="center"/>
    </xf>
    <xf numFmtId="1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/>
    <xf numFmtId="1" fontId="7" fillId="0" borderId="15" xfId="0" applyNumberFormat="1" applyFont="1" applyFill="1" applyBorder="1" applyAlignment="1">
      <alignment horizontal="center" vertical="center"/>
    </xf>
    <xf numFmtId="44" fontId="4" fillId="0" borderId="6" xfId="1" applyFont="1" applyBorder="1"/>
    <xf numFmtId="44" fontId="4" fillId="0" borderId="4" xfId="1" applyFont="1" applyBorder="1"/>
    <xf numFmtId="44" fontId="4" fillId="0" borderId="12" xfId="1" applyFont="1" applyBorder="1"/>
    <xf numFmtId="44" fontId="4" fillId="3" borderId="7" xfId="1" applyFont="1" applyFill="1" applyBorder="1"/>
    <xf numFmtId="44" fontId="4" fillId="4" borderId="2" xfId="1" applyFont="1" applyFill="1" applyBorder="1"/>
    <xf numFmtId="44" fontId="5" fillId="4" borderId="13" xfId="1" applyFont="1" applyFill="1" applyBorder="1"/>
    <xf numFmtId="0" fontId="4" fillId="4" borderId="0" xfId="0" applyFont="1" applyFill="1"/>
    <xf numFmtId="44" fontId="0" fillId="4" borderId="2" xfId="0" applyNumberFormat="1" applyFill="1" applyBorder="1"/>
    <xf numFmtId="0" fontId="0" fillId="4" borderId="0" xfId="0" applyFill="1"/>
    <xf numFmtId="44" fontId="4" fillId="4" borderId="1" xfId="1" applyFont="1" applyFill="1" applyBorder="1"/>
    <xf numFmtId="44" fontId="4" fillId="0" borderId="5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26"/>
  <sheetViews>
    <sheetView workbookViewId="0">
      <selection activeCell="B40" sqref="B40"/>
    </sheetView>
  </sheetViews>
  <sheetFormatPr defaultRowHeight="15" x14ac:dyDescent="0.25"/>
  <cols>
    <col min="1" max="1" width="23" bestFit="1" customWidth="1"/>
    <col min="3" max="3" width="17" customWidth="1"/>
    <col min="4" max="4" width="2.85546875" customWidth="1"/>
    <col min="5" max="5" width="18.5703125" bestFit="1" customWidth="1"/>
    <col min="6" max="6" width="3.140625" customWidth="1"/>
  </cols>
  <sheetData>
    <row r="1" spans="1:6" x14ac:dyDescent="0.25">
      <c r="A1" s="7" t="s">
        <v>0</v>
      </c>
    </row>
    <row r="2" spans="1:6" x14ac:dyDescent="0.25">
      <c r="A2" s="7" t="s">
        <v>2</v>
      </c>
    </row>
    <row r="3" spans="1:6" x14ac:dyDescent="0.25">
      <c r="A3" s="7" t="s">
        <v>1</v>
      </c>
    </row>
    <row r="5" spans="1:6" x14ac:dyDescent="0.25">
      <c r="C5" s="1" t="s">
        <v>88</v>
      </c>
      <c r="D5" s="2"/>
      <c r="E5" s="1" t="s">
        <v>89</v>
      </c>
      <c r="F5" s="2"/>
    </row>
    <row r="7" spans="1:6" x14ac:dyDescent="0.25">
      <c r="A7" t="s">
        <v>3</v>
      </c>
      <c r="C7" s="3">
        <v>1510690.75</v>
      </c>
      <c r="D7" s="4"/>
      <c r="E7" s="3">
        <v>1506643.95</v>
      </c>
      <c r="F7" s="4"/>
    </row>
    <row r="8" spans="1:6" x14ac:dyDescent="0.25">
      <c r="A8" t="s">
        <v>4</v>
      </c>
      <c r="C8" s="3">
        <v>28536.75</v>
      </c>
      <c r="D8" s="4"/>
      <c r="E8" s="3">
        <v>31244</v>
      </c>
      <c r="F8" s="4"/>
    </row>
    <row r="9" spans="1:6" ht="15.75" thickBot="1" x14ac:dyDescent="0.3">
      <c r="A9" t="s">
        <v>5</v>
      </c>
      <c r="C9" s="5">
        <f>C7+C8</f>
        <v>1539227.5</v>
      </c>
      <c r="E9" s="5">
        <f>E7+E8</f>
        <v>1537887.95</v>
      </c>
    </row>
    <row r="10" spans="1:6" ht="15.75" thickTop="1" x14ac:dyDescent="0.25">
      <c r="A10" t="s">
        <v>18</v>
      </c>
      <c r="C10" s="3">
        <v>20411.75</v>
      </c>
      <c r="D10" s="4"/>
      <c r="E10" s="3">
        <v>23583.9</v>
      </c>
    </row>
    <row r="11" spans="1:6" ht="15.75" thickBot="1" x14ac:dyDescent="0.3">
      <c r="A11" t="s">
        <v>15</v>
      </c>
      <c r="C11" s="5">
        <f>C10+C9</f>
        <v>1559639.25</v>
      </c>
      <c r="E11" s="5">
        <f>E10+E9</f>
        <v>1561471.8499999999</v>
      </c>
    </row>
    <row r="12" spans="1:6" ht="15.75" thickTop="1" x14ac:dyDescent="0.25">
      <c r="A12" t="s">
        <v>16</v>
      </c>
      <c r="C12" s="3">
        <v>77146.75</v>
      </c>
      <c r="D12" s="4"/>
      <c r="E12" s="3">
        <v>87794.6</v>
      </c>
    </row>
    <row r="13" spans="1:6" ht="15.75" thickBot="1" x14ac:dyDescent="0.3">
      <c r="A13" t="s">
        <v>17</v>
      </c>
      <c r="C13" s="5">
        <f>C12+C11</f>
        <v>1636786</v>
      </c>
      <c r="E13" s="51">
        <f>E12+E11</f>
        <v>1649266.45</v>
      </c>
    </row>
    <row r="14" spans="1:6" ht="15.75" thickTop="1" x14ac:dyDescent="0.25"/>
    <row r="15" spans="1:6" x14ac:dyDescent="0.25">
      <c r="A15" t="s">
        <v>6</v>
      </c>
      <c r="C15" s="6" t="s">
        <v>90</v>
      </c>
      <c r="E15" s="6" t="s">
        <v>90</v>
      </c>
    </row>
    <row r="16" spans="1:6" x14ac:dyDescent="0.25">
      <c r="A16" t="s">
        <v>7</v>
      </c>
      <c r="C16" s="6" t="s">
        <v>90</v>
      </c>
      <c r="E16" s="6" t="s">
        <v>90</v>
      </c>
    </row>
    <row r="17" spans="1:5" x14ac:dyDescent="0.25">
      <c r="A17" t="s">
        <v>8</v>
      </c>
      <c r="C17" s="6" t="s">
        <v>90</v>
      </c>
      <c r="E17" s="6" t="s">
        <v>90</v>
      </c>
    </row>
    <row r="18" spans="1:5" x14ac:dyDescent="0.25">
      <c r="A18" t="s">
        <v>9</v>
      </c>
      <c r="C18" s="6" t="s">
        <v>90</v>
      </c>
      <c r="E18" s="6" t="s">
        <v>90</v>
      </c>
    </row>
    <row r="19" spans="1:5" x14ac:dyDescent="0.25">
      <c r="A19" t="s">
        <v>10</v>
      </c>
      <c r="C19" s="6" t="s">
        <v>90</v>
      </c>
      <c r="E19" s="6" t="s">
        <v>90</v>
      </c>
    </row>
    <row r="20" spans="1:5" x14ac:dyDescent="0.25">
      <c r="A20" t="s">
        <v>11</v>
      </c>
      <c r="C20" s="6" t="s">
        <v>90</v>
      </c>
      <c r="E20" s="6" t="s">
        <v>90</v>
      </c>
    </row>
    <row r="21" spans="1:5" x14ac:dyDescent="0.25">
      <c r="A21" t="s">
        <v>12</v>
      </c>
      <c r="C21" s="6" t="s">
        <v>90</v>
      </c>
      <c r="E21" s="6" t="s">
        <v>90</v>
      </c>
    </row>
    <row r="22" spans="1:5" x14ac:dyDescent="0.25">
      <c r="A22" t="s">
        <v>13</v>
      </c>
      <c r="C22" s="6" t="s">
        <v>90</v>
      </c>
      <c r="E22" s="6" t="s">
        <v>90</v>
      </c>
    </row>
    <row r="23" spans="1:5" x14ac:dyDescent="0.25">
      <c r="A23" t="s">
        <v>14</v>
      </c>
      <c r="C23" s="6" t="s">
        <v>90</v>
      </c>
      <c r="E23" s="6" t="s">
        <v>90</v>
      </c>
    </row>
    <row r="24" spans="1:5" x14ac:dyDescent="0.25">
      <c r="A24" t="s">
        <v>87</v>
      </c>
      <c r="C24" s="6" t="s">
        <v>90</v>
      </c>
      <c r="E24" s="6" t="s">
        <v>90</v>
      </c>
    </row>
    <row r="26" spans="1:5" x14ac:dyDescent="0.25">
      <c r="A26" s="52" t="s">
        <v>92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H111"/>
  <sheetViews>
    <sheetView tabSelected="1" workbookViewId="0">
      <selection activeCell="D113" sqref="D113"/>
    </sheetView>
  </sheetViews>
  <sheetFormatPr defaultColWidth="22.28515625" defaultRowHeight="12.75" x14ac:dyDescent="0.2"/>
  <cols>
    <col min="1" max="1" width="24.85546875" style="8" customWidth="1"/>
    <col min="2" max="2" width="9.42578125" style="8" bestFit="1" customWidth="1"/>
    <col min="3" max="3" width="15.5703125" style="17" customWidth="1"/>
    <col min="4" max="4" width="18" style="17" customWidth="1"/>
    <col min="5" max="5" width="3.7109375" style="8" customWidth="1"/>
    <col min="6" max="6" width="15.5703125" style="17" customWidth="1"/>
    <col min="7" max="7" width="18" style="17" customWidth="1"/>
    <col min="8" max="8" width="22.28515625" style="42"/>
    <col min="9" max="16384" width="22.28515625" style="8"/>
  </cols>
  <sheetData>
    <row r="1" spans="1:7" x14ac:dyDescent="0.2">
      <c r="C1" s="18" t="s">
        <v>88</v>
      </c>
      <c r="D1" s="18"/>
      <c r="F1" s="18" t="s">
        <v>89</v>
      </c>
      <c r="G1" s="18"/>
    </row>
    <row r="2" spans="1:7" x14ac:dyDescent="0.2">
      <c r="A2" s="25" t="s">
        <v>76</v>
      </c>
      <c r="B2" s="23"/>
      <c r="C2" s="24"/>
      <c r="D2" s="24"/>
      <c r="E2" s="23"/>
      <c r="F2" s="24"/>
      <c r="G2" s="24"/>
    </row>
    <row r="3" spans="1:7" ht="13.5" thickBot="1" x14ac:dyDescent="0.25">
      <c r="A3" s="12" t="s">
        <v>19</v>
      </c>
      <c r="B3" s="11" t="s">
        <v>77</v>
      </c>
      <c r="C3" s="44"/>
      <c r="D3" s="20"/>
      <c r="F3" s="44"/>
      <c r="G3" s="20"/>
    </row>
    <row r="4" spans="1:7" ht="26.25" thickTop="1" x14ac:dyDescent="0.2">
      <c r="A4" s="13" t="s">
        <v>20</v>
      </c>
      <c r="B4" s="43">
        <v>5</v>
      </c>
      <c r="C4" s="45">
        <v>800</v>
      </c>
      <c r="D4" s="18">
        <f>C4*B4</f>
        <v>4000</v>
      </c>
      <c r="F4" s="45">
        <v>1050</v>
      </c>
      <c r="G4" s="18">
        <f>F4*B4</f>
        <v>5250</v>
      </c>
    </row>
    <row r="5" spans="1:7" x14ac:dyDescent="0.2">
      <c r="A5" s="13" t="s">
        <v>21</v>
      </c>
      <c r="B5" s="43">
        <v>2000</v>
      </c>
      <c r="C5" s="45">
        <v>28</v>
      </c>
      <c r="D5" s="18">
        <f t="shared" ref="D5:D59" si="0">C5*B5</f>
        <v>56000</v>
      </c>
      <c r="F5" s="45">
        <v>30</v>
      </c>
      <c r="G5" s="18">
        <f t="shared" ref="G5:G59" si="1">F5*B5</f>
        <v>60000</v>
      </c>
    </row>
    <row r="6" spans="1:7" x14ac:dyDescent="0.2">
      <c r="A6" s="13" t="s">
        <v>22</v>
      </c>
      <c r="B6" s="43">
        <v>4400</v>
      </c>
      <c r="C6" s="45">
        <v>2.75</v>
      </c>
      <c r="D6" s="18">
        <f t="shared" si="0"/>
        <v>12100</v>
      </c>
      <c r="F6" s="45">
        <v>4</v>
      </c>
      <c r="G6" s="18">
        <f t="shared" si="1"/>
        <v>17600</v>
      </c>
    </row>
    <row r="7" spans="1:7" x14ac:dyDescent="0.2">
      <c r="A7" s="13" t="s">
        <v>23</v>
      </c>
      <c r="B7" s="43">
        <v>24</v>
      </c>
      <c r="C7" s="45">
        <v>90</v>
      </c>
      <c r="D7" s="18">
        <f t="shared" si="0"/>
        <v>2160</v>
      </c>
      <c r="F7" s="45">
        <v>60</v>
      </c>
      <c r="G7" s="18">
        <f t="shared" si="1"/>
        <v>1440</v>
      </c>
    </row>
    <row r="8" spans="1:7" x14ac:dyDescent="0.2">
      <c r="A8" s="13" t="s">
        <v>24</v>
      </c>
      <c r="B8" s="43">
        <v>3400</v>
      </c>
      <c r="C8" s="45">
        <v>21.5</v>
      </c>
      <c r="D8" s="18">
        <f t="shared" si="0"/>
        <v>73100</v>
      </c>
      <c r="F8" s="45">
        <v>24</v>
      </c>
      <c r="G8" s="18">
        <f t="shared" si="1"/>
        <v>81600</v>
      </c>
    </row>
    <row r="9" spans="1:7" ht="25.5" x14ac:dyDescent="0.2">
      <c r="A9" s="13" t="s">
        <v>25</v>
      </c>
      <c r="B9" s="43">
        <v>24900</v>
      </c>
      <c r="C9" s="45">
        <v>1.95</v>
      </c>
      <c r="D9" s="18">
        <f t="shared" si="0"/>
        <v>48555</v>
      </c>
      <c r="F9" s="45">
        <v>1.97</v>
      </c>
      <c r="G9" s="18">
        <f t="shared" si="1"/>
        <v>49053</v>
      </c>
    </row>
    <row r="10" spans="1:7" x14ac:dyDescent="0.2">
      <c r="A10" s="13" t="s">
        <v>26</v>
      </c>
      <c r="B10" s="43">
        <v>3</v>
      </c>
      <c r="C10" s="45">
        <v>5200</v>
      </c>
      <c r="D10" s="18">
        <f t="shared" si="0"/>
        <v>15600</v>
      </c>
      <c r="F10" s="45">
        <v>3300</v>
      </c>
      <c r="G10" s="18">
        <f t="shared" si="1"/>
        <v>9900</v>
      </c>
    </row>
    <row r="11" spans="1:7" x14ac:dyDescent="0.2">
      <c r="A11" s="13" t="s">
        <v>27</v>
      </c>
      <c r="B11" s="43">
        <v>1</v>
      </c>
      <c r="C11" s="45">
        <v>5800</v>
      </c>
      <c r="D11" s="18">
        <f t="shared" si="0"/>
        <v>5800</v>
      </c>
      <c r="F11" s="45">
        <v>3400</v>
      </c>
      <c r="G11" s="18">
        <f t="shared" si="1"/>
        <v>3400</v>
      </c>
    </row>
    <row r="12" spans="1:7" ht="25.5" x14ac:dyDescent="0.2">
      <c r="A12" s="13" t="s">
        <v>28</v>
      </c>
      <c r="B12" s="43">
        <v>23</v>
      </c>
      <c r="C12" s="45">
        <v>500</v>
      </c>
      <c r="D12" s="18">
        <f t="shared" si="0"/>
        <v>11500</v>
      </c>
      <c r="F12" s="45">
        <v>350</v>
      </c>
      <c r="G12" s="18">
        <f t="shared" si="1"/>
        <v>8050</v>
      </c>
    </row>
    <row r="13" spans="1:7" ht="25.5" x14ac:dyDescent="0.2">
      <c r="A13" s="13" t="s">
        <v>29</v>
      </c>
      <c r="B13" s="43">
        <v>5</v>
      </c>
      <c r="C13" s="45">
        <v>475</v>
      </c>
      <c r="D13" s="18">
        <f t="shared" si="0"/>
        <v>2375</v>
      </c>
      <c r="F13" s="45">
        <v>350</v>
      </c>
      <c r="G13" s="18">
        <f t="shared" si="1"/>
        <v>1750</v>
      </c>
    </row>
    <row r="14" spans="1:7" ht="25.5" x14ac:dyDescent="0.2">
      <c r="A14" s="13" t="s">
        <v>30</v>
      </c>
      <c r="B14" s="43">
        <v>2</v>
      </c>
      <c r="C14" s="45">
        <v>1100</v>
      </c>
      <c r="D14" s="18">
        <f t="shared" si="0"/>
        <v>2200</v>
      </c>
      <c r="F14" s="45">
        <v>700</v>
      </c>
      <c r="G14" s="18">
        <f t="shared" si="1"/>
        <v>1400</v>
      </c>
    </row>
    <row r="15" spans="1:7" ht="25.5" x14ac:dyDescent="0.2">
      <c r="A15" s="13" t="s">
        <v>31</v>
      </c>
      <c r="B15" s="43">
        <v>19</v>
      </c>
      <c r="C15" s="45">
        <v>1400</v>
      </c>
      <c r="D15" s="18">
        <f t="shared" si="0"/>
        <v>26600</v>
      </c>
      <c r="F15" s="45">
        <v>650</v>
      </c>
      <c r="G15" s="18">
        <f t="shared" si="1"/>
        <v>12350</v>
      </c>
    </row>
    <row r="16" spans="1:7" ht="25.5" x14ac:dyDescent="0.2">
      <c r="A16" s="13" t="s">
        <v>32</v>
      </c>
      <c r="B16" s="43">
        <v>37</v>
      </c>
      <c r="C16" s="45">
        <v>500</v>
      </c>
      <c r="D16" s="18">
        <f t="shared" si="0"/>
        <v>18500</v>
      </c>
      <c r="F16" s="45">
        <v>325</v>
      </c>
      <c r="G16" s="18">
        <f t="shared" si="1"/>
        <v>12025</v>
      </c>
    </row>
    <row r="17" spans="1:7" ht="25.5" x14ac:dyDescent="0.2">
      <c r="A17" s="13" t="s">
        <v>33</v>
      </c>
      <c r="B17" s="43">
        <v>37</v>
      </c>
      <c r="C17" s="45">
        <v>1950</v>
      </c>
      <c r="D17" s="18">
        <f t="shared" si="0"/>
        <v>72150</v>
      </c>
      <c r="F17" s="45">
        <v>600</v>
      </c>
      <c r="G17" s="18">
        <f t="shared" si="1"/>
        <v>22200</v>
      </c>
    </row>
    <row r="18" spans="1:7" ht="25.5" x14ac:dyDescent="0.2">
      <c r="A18" s="14" t="s">
        <v>34</v>
      </c>
      <c r="B18" s="43">
        <v>4</v>
      </c>
      <c r="C18" s="45">
        <v>1050</v>
      </c>
      <c r="D18" s="18">
        <f t="shared" si="0"/>
        <v>4200</v>
      </c>
      <c r="F18" s="45">
        <v>650</v>
      </c>
      <c r="G18" s="18">
        <f t="shared" si="1"/>
        <v>2600</v>
      </c>
    </row>
    <row r="19" spans="1:7" x14ac:dyDescent="0.2">
      <c r="A19" s="14" t="s">
        <v>35</v>
      </c>
      <c r="B19" s="43">
        <v>4</v>
      </c>
      <c r="C19" s="45">
        <v>585</v>
      </c>
      <c r="D19" s="18">
        <f t="shared" si="0"/>
        <v>2340</v>
      </c>
      <c r="F19" s="45">
        <v>400</v>
      </c>
      <c r="G19" s="18">
        <f t="shared" si="1"/>
        <v>1600</v>
      </c>
    </row>
    <row r="20" spans="1:7" ht="25.5" x14ac:dyDescent="0.2">
      <c r="A20" s="13" t="s">
        <v>36</v>
      </c>
      <c r="B20" s="43">
        <v>100</v>
      </c>
      <c r="C20" s="45">
        <v>84</v>
      </c>
      <c r="D20" s="18">
        <f t="shared" si="0"/>
        <v>8400</v>
      </c>
      <c r="F20" s="45">
        <v>60</v>
      </c>
      <c r="G20" s="18">
        <f t="shared" si="1"/>
        <v>6000</v>
      </c>
    </row>
    <row r="21" spans="1:7" ht="25.5" x14ac:dyDescent="0.2">
      <c r="A21" s="13" t="s">
        <v>37</v>
      </c>
      <c r="B21" s="43">
        <v>25</v>
      </c>
      <c r="C21" s="45">
        <v>104</v>
      </c>
      <c r="D21" s="18">
        <f t="shared" si="0"/>
        <v>2600</v>
      </c>
      <c r="F21" s="45">
        <v>68</v>
      </c>
      <c r="G21" s="18">
        <f t="shared" si="1"/>
        <v>1700</v>
      </c>
    </row>
    <row r="22" spans="1:7" x14ac:dyDescent="0.2">
      <c r="A22" s="13" t="s">
        <v>38</v>
      </c>
      <c r="B22" s="43">
        <v>9</v>
      </c>
      <c r="C22" s="45">
        <v>290</v>
      </c>
      <c r="D22" s="18">
        <f t="shared" si="0"/>
        <v>2610</v>
      </c>
      <c r="F22" s="45">
        <v>160</v>
      </c>
      <c r="G22" s="53">
        <f t="shared" si="1"/>
        <v>1440</v>
      </c>
    </row>
    <row r="23" spans="1:7" ht="25.5" x14ac:dyDescent="0.2">
      <c r="A23" s="13" t="s">
        <v>39</v>
      </c>
      <c r="B23" s="43">
        <v>5</v>
      </c>
      <c r="C23" s="45">
        <v>1200</v>
      </c>
      <c r="D23" s="18">
        <f t="shared" si="0"/>
        <v>6000</v>
      </c>
      <c r="F23" s="45">
        <v>300</v>
      </c>
      <c r="G23" s="18">
        <f t="shared" si="1"/>
        <v>1500</v>
      </c>
    </row>
    <row r="24" spans="1:7" ht="25.5" x14ac:dyDescent="0.2">
      <c r="A24" s="13" t="s">
        <v>40</v>
      </c>
      <c r="B24" s="43">
        <v>20900</v>
      </c>
      <c r="C24" s="45">
        <v>7.05</v>
      </c>
      <c r="D24" s="18">
        <f t="shared" si="0"/>
        <v>147345</v>
      </c>
      <c r="F24" s="45">
        <v>9.6</v>
      </c>
      <c r="G24" s="18">
        <f t="shared" si="1"/>
        <v>200640</v>
      </c>
    </row>
    <row r="25" spans="1:7" ht="25.5" x14ac:dyDescent="0.2">
      <c r="A25" s="13" t="s">
        <v>41</v>
      </c>
      <c r="B25" s="43">
        <v>800</v>
      </c>
      <c r="C25" s="45">
        <v>28</v>
      </c>
      <c r="D25" s="18">
        <f t="shared" si="0"/>
        <v>22400</v>
      </c>
      <c r="F25" s="45">
        <v>15</v>
      </c>
      <c r="G25" s="18">
        <f t="shared" si="1"/>
        <v>12000</v>
      </c>
    </row>
    <row r="26" spans="1:7" ht="25.5" x14ac:dyDescent="0.2">
      <c r="A26" s="13" t="s">
        <v>42</v>
      </c>
      <c r="B26" s="43">
        <v>35000</v>
      </c>
      <c r="C26" s="45">
        <v>0.2</v>
      </c>
      <c r="D26" s="18">
        <f t="shared" si="0"/>
        <v>7000</v>
      </c>
      <c r="F26" s="45">
        <v>0.45</v>
      </c>
      <c r="G26" s="18">
        <f t="shared" si="1"/>
        <v>15750</v>
      </c>
    </row>
    <row r="27" spans="1:7" ht="25.5" x14ac:dyDescent="0.2">
      <c r="A27" s="13" t="s">
        <v>43</v>
      </c>
      <c r="B27" s="43">
        <v>100</v>
      </c>
      <c r="C27" s="45">
        <v>90</v>
      </c>
      <c r="D27" s="18">
        <f t="shared" si="0"/>
        <v>9000</v>
      </c>
      <c r="F27" s="45">
        <v>65</v>
      </c>
      <c r="G27" s="18">
        <f t="shared" si="1"/>
        <v>6500</v>
      </c>
    </row>
    <row r="28" spans="1:7" ht="25.5" x14ac:dyDescent="0.2">
      <c r="A28" s="13" t="s">
        <v>44</v>
      </c>
      <c r="B28" s="43">
        <v>3100</v>
      </c>
      <c r="C28" s="45">
        <v>4.8</v>
      </c>
      <c r="D28" s="18">
        <f t="shared" si="0"/>
        <v>14880</v>
      </c>
      <c r="F28" s="45">
        <v>5.18</v>
      </c>
      <c r="G28" s="18">
        <f t="shared" si="1"/>
        <v>16058</v>
      </c>
    </row>
    <row r="29" spans="1:7" x14ac:dyDescent="0.2">
      <c r="A29" s="13" t="s">
        <v>45</v>
      </c>
      <c r="B29" s="43">
        <v>29000</v>
      </c>
      <c r="C29" s="45">
        <v>0.25</v>
      </c>
      <c r="D29" s="18">
        <f t="shared" si="0"/>
        <v>7250</v>
      </c>
      <c r="F29" s="45">
        <v>0.27</v>
      </c>
      <c r="G29" s="18">
        <f t="shared" si="1"/>
        <v>7830.0000000000009</v>
      </c>
    </row>
    <row r="30" spans="1:7" ht="25.5" x14ac:dyDescent="0.2">
      <c r="A30" s="13" t="s">
        <v>46</v>
      </c>
      <c r="B30" s="43">
        <v>2600</v>
      </c>
      <c r="C30" s="45">
        <v>75</v>
      </c>
      <c r="D30" s="18">
        <f t="shared" si="0"/>
        <v>195000</v>
      </c>
      <c r="F30" s="45">
        <v>81</v>
      </c>
      <c r="G30" s="18">
        <f t="shared" si="1"/>
        <v>210600</v>
      </c>
    </row>
    <row r="31" spans="1:7" ht="25.5" x14ac:dyDescent="0.2">
      <c r="A31" s="13" t="s">
        <v>47</v>
      </c>
      <c r="B31" s="43">
        <v>2900</v>
      </c>
      <c r="C31" s="45">
        <v>73</v>
      </c>
      <c r="D31" s="18">
        <f t="shared" si="0"/>
        <v>211700</v>
      </c>
      <c r="F31" s="45">
        <v>78.849999999999994</v>
      </c>
      <c r="G31" s="53">
        <f t="shared" si="1"/>
        <v>228664.99999999997</v>
      </c>
    </row>
    <row r="32" spans="1:7" ht="25.5" x14ac:dyDescent="0.2">
      <c r="A32" s="13" t="s">
        <v>48</v>
      </c>
      <c r="B32" s="43">
        <v>2000</v>
      </c>
      <c r="C32" s="45">
        <v>64</v>
      </c>
      <c r="D32" s="18">
        <f t="shared" si="0"/>
        <v>128000</v>
      </c>
      <c r="F32" s="45">
        <v>70.3</v>
      </c>
      <c r="G32" s="18">
        <f t="shared" si="1"/>
        <v>140600</v>
      </c>
    </row>
    <row r="33" spans="1:7" ht="25.5" x14ac:dyDescent="0.2">
      <c r="A33" s="13" t="s">
        <v>49</v>
      </c>
      <c r="B33" s="43">
        <v>7500</v>
      </c>
      <c r="C33" s="45">
        <v>2</v>
      </c>
      <c r="D33" s="18">
        <f t="shared" si="0"/>
        <v>15000</v>
      </c>
      <c r="F33" s="45">
        <v>2.16</v>
      </c>
      <c r="G33" s="18">
        <f t="shared" si="1"/>
        <v>16200.000000000002</v>
      </c>
    </row>
    <row r="34" spans="1:7" ht="25.5" x14ac:dyDescent="0.2">
      <c r="A34" s="13" t="s">
        <v>50</v>
      </c>
      <c r="B34" s="43">
        <v>5000</v>
      </c>
      <c r="C34" s="45">
        <v>1.75</v>
      </c>
      <c r="D34" s="18">
        <f t="shared" si="0"/>
        <v>8750</v>
      </c>
      <c r="F34" s="45">
        <v>3</v>
      </c>
      <c r="G34" s="18">
        <f t="shared" si="1"/>
        <v>15000</v>
      </c>
    </row>
    <row r="35" spans="1:7" ht="25.5" x14ac:dyDescent="0.2">
      <c r="A35" s="13" t="s">
        <v>51</v>
      </c>
      <c r="B35" s="43">
        <v>200</v>
      </c>
      <c r="C35" s="45">
        <v>6</v>
      </c>
      <c r="D35" s="18">
        <f t="shared" si="0"/>
        <v>1200</v>
      </c>
      <c r="F35" s="45">
        <v>6</v>
      </c>
      <c r="G35" s="18">
        <f t="shared" si="1"/>
        <v>1200</v>
      </c>
    </row>
    <row r="36" spans="1:7" ht="25.5" x14ac:dyDescent="0.2">
      <c r="A36" s="13" t="s">
        <v>52</v>
      </c>
      <c r="B36" s="43">
        <v>9400</v>
      </c>
      <c r="C36" s="45">
        <v>3.65</v>
      </c>
      <c r="D36" s="18">
        <f t="shared" si="0"/>
        <v>34310</v>
      </c>
      <c r="F36" s="45">
        <v>5.04</v>
      </c>
      <c r="G36" s="18">
        <f t="shared" si="1"/>
        <v>47376</v>
      </c>
    </row>
    <row r="37" spans="1:7" ht="38.25" x14ac:dyDescent="0.2">
      <c r="A37" s="13" t="s">
        <v>53</v>
      </c>
      <c r="B37" s="43">
        <v>15</v>
      </c>
      <c r="C37" s="45">
        <v>1200</v>
      </c>
      <c r="D37" s="18">
        <f t="shared" si="0"/>
        <v>18000</v>
      </c>
      <c r="F37" s="45">
        <v>133.33000000000001</v>
      </c>
      <c r="G37" s="18">
        <f t="shared" si="1"/>
        <v>1999.9500000000003</v>
      </c>
    </row>
    <row r="38" spans="1:7" x14ac:dyDescent="0.2">
      <c r="A38" s="13" t="s">
        <v>54</v>
      </c>
      <c r="B38" s="43">
        <v>550</v>
      </c>
      <c r="C38" s="45">
        <v>2.25</v>
      </c>
      <c r="D38" s="18">
        <f t="shared" si="0"/>
        <v>1237.5</v>
      </c>
      <c r="F38" s="45">
        <v>4</v>
      </c>
      <c r="G38" s="18">
        <f t="shared" si="1"/>
        <v>2200</v>
      </c>
    </row>
    <row r="39" spans="1:7" x14ac:dyDescent="0.2">
      <c r="A39" s="13" t="s">
        <v>55</v>
      </c>
      <c r="B39" s="43">
        <v>23</v>
      </c>
      <c r="C39" s="45">
        <v>200</v>
      </c>
      <c r="D39" s="18">
        <f t="shared" si="0"/>
        <v>4600</v>
      </c>
      <c r="F39" s="45">
        <v>75</v>
      </c>
      <c r="G39" s="18">
        <f t="shared" si="1"/>
        <v>1725</v>
      </c>
    </row>
    <row r="40" spans="1:7" x14ac:dyDescent="0.2">
      <c r="A40" s="13" t="s">
        <v>56</v>
      </c>
      <c r="B40" s="43">
        <v>125</v>
      </c>
      <c r="C40" s="45">
        <v>70</v>
      </c>
      <c r="D40" s="18">
        <f t="shared" si="0"/>
        <v>8750</v>
      </c>
      <c r="F40" s="45">
        <v>81</v>
      </c>
      <c r="G40" s="18">
        <f t="shared" si="1"/>
        <v>10125</v>
      </c>
    </row>
    <row r="41" spans="1:7" ht="25.5" x14ac:dyDescent="0.2">
      <c r="A41" s="13" t="s">
        <v>57</v>
      </c>
      <c r="B41" s="43">
        <v>75</v>
      </c>
      <c r="C41" s="45">
        <v>280</v>
      </c>
      <c r="D41" s="18">
        <f t="shared" si="0"/>
        <v>21000</v>
      </c>
      <c r="F41" s="45">
        <v>100</v>
      </c>
      <c r="G41" s="18">
        <f t="shared" si="1"/>
        <v>7500</v>
      </c>
    </row>
    <row r="42" spans="1:7" x14ac:dyDescent="0.2">
      <c r="A42" s="13" t="s">
        <v>58</v>
      </c>
      <c r="B42" s="43">
        <v>500</v>
      </c>
      <c r="C42" s="45">
        <v>155</v>
      </c>
      <c r="D42" s="18">
        <f t="shared" si="0"/>
        <v>77500</v>
      </c>
      <c r="F42" s="45">
        <v>170.54</v>
      </c>
      <c r="G42" s="18">
        <f t="shared" si="1"/>
        <v>85270</v>
      </c>
    </row>
    <row r="43" spans="1:7" x14ac:dyDescent="0.2">
      <c r="A43" s="13" t="s">
        <v>59</v>
      </c>
      <c r="B43" s="43">
        <v>50</v>
      </c>
      <c r="C43" s="45">
        <v>150</v>
      </c>
      <c r="D43" s="18">
        <f t="shared" si="0"/>
        <v>7500</v>
      </c>
      <c r="F43" s="45">
        <v>100</v>
      </c>
      <c r="G43" s="18">
        <f t="shared" si="1"/>
        <v>5000</v>
      </c>
    </row>
    <row r="44" spans="1:7" ht="25.5" x14ac:dyDescent="0.2">
      <c r="A44" s="13" t="s">
        <v>60</v>
      </c>
      <c r="B44" s="43">
        <v>10</v>
      </c>
      <c r="C44" s="45">
        <v>140</v>
      </c>
      <c r="D44" s="18">
        <f t="shared" si="0"/>
        <v>1400</v>
      </c>
      <c r="F44" s="45">
        <v>100</v>
      </c>
      <c r="G44" s="18">
        <f t="shared" si="1"/>
        <v>1000</v>
      </c>
    </row>
    <row r="45" spans="1:7" x14ac:dyDescent="0.2">
      <c r="A45" s="13" t="s">
        <v>61</v>
      </c>
      <c r="B45" s="43">
        <v>1</v>
      </c>
      <c r="C45" s="45">
        <v>45000</v>
      </c>
      <c r="D45" s="18">
        <f t="shared" si="0"/>
        <v>45000</v>
      </c>
      <c r="F45" s="45">
        <v>44000</v>
      </c>
      <c r="G45" s="18">
        <f t="shared" si="1"/>
        <v>44000</v>
      </c>
    </row>
    <row r="46" spans="1:7" x14ac:dyDescent="0.2">
      <c r="A46" s="13" t="s">
        <v>62</v>
      </c>
      <c r="B46" s="43">
        <v>500</v>
      </c>
      <c r="C46" s="45">
        <v>68</v>
      </c>
      <c r="D46" s="18">
        <f t="shared" si="0"/>
        <v>34000</v>
      </c>
      <c r="F46" s="45">
        <v>46</v>
      </c>
      <c r="G46" s="18">
        <f t="shared" si="1"/>
        <v>23000</v>
      </c>
    </row>
    <row r="47" spans="1:7" ht="25.5" x14ac:dyDescent="0.2">
      <c r="A47" s="13" t="s">
        <v>63</v>
      </c>
      <c r="B47" s="43">
        <v>1</v>
      </c>
      <c r="C47" s="45">
        <v>5500</v>
      </c>
      <c r="D47" s="18">
        <f t="shared" si="0"/>
        <v>5500</v>
      </c>
      <c r="F47" s="45">
        <v>5040</v>
      </c>
      <c r="G47" s="18">
        <f t="shared" si="1"/>
        <v>5040</v>
      </c>
    </row>
    <row r="48" spans="1:7" x14ac:dyDescent="0.2">
      <c r="A48" s="13" t="s">
        <v>64</v>
      </c>
      <c r="B48" s="43">
        <v>4100</v>
      </c>
      <c r="C48" s="45">
        <v>1.65</v>
      </c>
      <c r="D48" s="18">
        <f t="shared" si="0"/>
        <v>6765</v>
      </c>
      <c r="F48" s="45">
        <v>1.5</v>
      </c>
      <c r="G48" s="18">
        <f t="shared" si="1"/>
        <v>6150</v>
      </c>
    </row>
    <row r="49" spans="1:7" x14ac:dyDescent="0.2">
      <c r="A49" s="13" t="s">
        <v>65</v>
      </c>
      <c r="B49" s="43">
        <v>10</v>
      </c>
      <c r="C49" s="45">
        <v>290</v>
      </c>
      <c r="D49" s="18">
        <f t="shared" si="0"/>
        <v>2900</v>
      </c>
      <c r="F49" s="45">
        <v>70</v>
      </c>
      <c r="G49" s="18">
        <f t="shared" si="1"/>
        <v>700</v>
      </c>
    </row>
    <row r="50" spans="1:7" ht="25.5" x14ac:dyDescent="0.2">
      <c r="A50" s="13" t="s">
        <v>66</v>
      </c>
      <c r="B50" s="43">
        <v>365</v>
      </c>
      <c r="C50" s="45">
        <v>30</v>
      </c>
      <c r="D50" s="18">
        <f t="shared" si="0"/>
        <v>10950</v>
      </c>
      <c r="F50" s="45">
        <v>12</v>
      </c>
      <c r="G50" s="18">
        <f t="shared" si="1"/>
        <v>4380</v>
      </c>
    </row>
    <row r="51" spans="1:7" ht="25.5" x14ac:dyDescent="0.2">
      <c r="A51" s="13" t="s">
        <v>67</v>
      </c>
      <c r="B51" s="43">
        <v>8</v>
      </c>
      <c r="C51" s="45">
        <v>170</v>
      </c>
      <c r="D51" s="18">
        <f t="shared" si="0"/>
        <v>1360</v>
      </c>
      <c r="F51" s="45">
        <v>128</v>
      </c>
      <c r="G51" s="18">
        <f t="shared" si="1"/>
        <v>1024</v>
      </c>
    </row>
    <row r="52" spans="1:7" ht="25.5" x14ac:dyDescent="0.2">
      <c r="A52" s="13" t="s">
        <v>68</v>
      </c>
      <c r="B52" s="43">
        <v>134</v>
      </c>
      <c r="C52" s="45">
        <v>25</v>
      </c>
      <c r="D52" s="18">
        <f t="shared" si="0"/>
        <v>3350</v>
      </c>
      <c r="F52" s="45">
        <v>23</v>
      </c>
      <c r="G52" s="18">
        <f t="shared" si="1"/>
        <v>3082</v>
      </c>
    </row>
    <row r="53" spans="1:7" x14ac:dyDescent="0.2">
      <c r="A53" s="13" t="s">
        <v>69</v>
      </c>
      <c r="B53" s="43">
        <v>6000</v>
      </c>
      <c r="C53" s="45">
        <v>0.25</v>
      </c>
      <c r="D53" s="18">
        <f t="shared" si="0"/>
        <v>1500</v>
      </c>
      <c r="F53" s="45">
        <v>0.25</v>
      </c>
      <c r="G53" s="18">
        <f t="shared" si="1"/>
        <v>1500</v>
      </c>
    </row>
    <row r="54" spans="1:7" ht="38.25" x14ac:dyDescent="0.2">
      <c r="A54" s="13" t="s">
        <v>70</v>
      </c>
      <c r="B54" s="43">
        <v>1000</v>
      </c>
      <c r="C54" s="45">
        <v>5.25</v>
      </c>
      <c r="D54" s="18">
        <f t="shared" si="0"/>
        <v>5250</v>
      </c>
      <c r="F54" s="45">
        <v>5.5</v>
      </c>
      <c r="G54" s="18">
        <f t="shared" si="1"/>
        <v>5500</v>
      </c>
    </row>
    <row r="55" spans="1:7" ht="25.5" x14ac:dyDescent="0.2">
      <c r="A55" s="13" t="s">
        <v>71</v>
      </c>
      <c r="B55" s="43">
        <v>135</v>
      </c>
      <c r="C55" s="45">
        <v>1.95</v>
      </c>
      <c r="D55" s="18">
        <f t="shared" si="0"/>
        <v>263.25</v>
      </c>
      <c r="F55" s="45">
        <v>2.4</v>
      </c>
      <c r="G55" s="18">
        <f t="shared" si="1"/>
        <v>324</v>
      </c>
    </row>
    <row r="56" spans="1:7" ht="38.25" x14ac:dyDescent="0.2">
      <c r="A56" s="13" t="s">
        <v>72</v>
      </c>
      <c r="B56" s="43">
        <v>5800</v>
      </c>
      <c r="C56" s="45">
        <v>0.8</v>
      </c>
      <c r="D56" s="18">
        <f t="shared" si="0"/>
        <v>4640</v>
      </c>
      <c r="F56" s="45">
        <v>0.96</v>
      </c>
      <c r="G56" s="53">
        <f t="shared" si="1"/>
        <v>5568</v>
      </c>
    </row>
    <row r="57" spans="1:7" ht="25.5" x14ac:dyDescent="0.2">
      <c r="A57" s="13" t="s">
        <v>73</v>
      </c>
      <c r="B57" s="43">
        <v>2</v>
      </c>
      <c r="C57" s="45">
        <v>300</v>
      </c>
      <c r="D57" s="18">
        <f t="shared" si="0"/>
        <v>600</v>
      </c>
      <c r="F57" s="45">
        <v>100</v>
      </c>
      <c r="G57" s="18">
        <f t="shared" si="1"/>
        <v>200</v>
      </c>
    </row>
    <row r="58" spans="1:7" x14ac:dyDescent="0.2">
      <c r="A58" s="13" t="s">
        <v>74</v>
      </c>
      <c r="B58" s="43">
        <v>1</v>
      </c>
      <c r="C58" s="45">
        <v>50000</v>
      </c>
      <c r="D58" s="18">
        <f t="shared" si="0"/>
        <v>50000</v>
      </c>
      <c r="F58" s="45">
        <v>50000</v>
      </c>
      <c r="G58" s="18">
        <f t="shared" si="1"/>
        <v>50000</v>
      </c>
    </row>
    <row r="59" spans="1:7" ht="25.5" x14ac:dyDescent="0.2">
      <c r="A59" s="13" t="s">
        <v>75</v>
      </c>
      <c r="B59" s="43">
        <v>1</v>
      </c>
      <c r="C59" s="45">
        <v>20000</v>
      </c>
      <c r="D59" s="18">
        <f t="shared" si="0"/>
        <v>20000</v>
      </c>
      <c r="F59" s="45">
        <v>20000</v>
      </c>
      <c r="G59" s="18">
        <f t="shared" si="1"/>
        <v>20000</v>
      </c>
    </row>
    <row r="60" spans="1:7" ht="13.5" thickBot="1" x14ac:dyDescent="0.25">
      <c r="A60" s="15" t="s">
        <v>76</v>
      </c>
      <c r="B60" s="29"/>
      <c r="C60" s="46"/>
      <c r="D60" s="19">
        <f>SUM(D4:D59)</f>
        <v>1510690.75</v>
      </c>
      <c r="F60" s="46"/>
      <c r="G60" s="19">
        <f>SUM(G4:G59)</f>
        <v>1504564.95</v>
      </c>
    </row>
    <row r="61" spans="1:7" ht="13.5" thickTop="1" x14ac:dyDescent="0.2"/>
    <row r="62" spans="1:7" x14ac:dyDescent="0.2">
      <c r="A62" s="26" t="s">
        <v>78</v>
      </c>
      <c r="B62" s="21"/>
      <c r="C62" s="47"/>
      <c r="D62" s="22"/>
      <c r="E62" s="23"/>
      <c r="F62" s="47"/>
      <c r="G62" s="22"/>
    </row>
    <row r="63" spans="1:7" x14ac:dyDescent="0.2">
      <c r="A63" s="14" t="s">
        <v>21</v>
      </c>
      <c r="B63" s="36">
        <v>30</v>
      </c>
      <c r="C63" s="45">
        <v>28</v>
      </c>
      <c r="D63" s="18">
        <f t="shared" ref="D63:D75" si="2">C63*B63</f>
        <v>840</v>
      </c>
      <c r="F63" s="45">
        <v>30</v>
      </c>
      <c r="G63" s="18">
        <f>F63*B63</f>
        <v>900</v>
      </c>
    </row>
    <row r="64" spans="1:7" x14ac:dyDescent="0.2">
      <c r="A64" s="14" t="s">
        <v>22</v>
      </c>
      <c r="B64" s="36">
        <v>1200</v>
      </c>
      <c r="C64" s="45">
        <v>2.75</v>
      </c>
      <c r="D64" s="18">
        <f t="shared" si="2"/>
        <v>3300</v>
      </c>
      <c r="F64" s="45">
        <v>3.8</v>
      </c>
      <c r="G64" s="18">
        <f t="shared" ref="G64:G75" si="3">F64*B64</f>
        <v>4560</v>
      </c>
    </row>
    <row r="65" spans="1:7" x14ac:dyDescent="0.2">
      <c r="A65" s="14" t="s">
        <v>24</v>
      </c>
      <c r="B65" s="36">
        <v>10</v>
      </c>
      <c r="C65" s="45">
        <v>21.5</v>
      </c>
      <c r="D65" s="18">
        <f t="shared" si="2"/>
        <v>215</v>
      </c>
      <c r="F65" s="45">
        <v>24</v>
      </c>
      <c r="G65" s="18">
        <f t="shared" si="3"/>
        <v>240</v>
      </c>
    </row>
    <row r="66" spans="1:7" ht="25.5" x14ac:dyDescent="0.2">
      <c r="A66" s="14" t="s">
        <v>25</v>
      </c>
      <c r="B66" s="36">
        <v>30</v>
      </c>
      <c r="C66" s="45">
        <v>1.95</v>
      </c>
      <c r="D66" s="18">
        <f t="shared" si="2"/>
        <v>58.5</v>
      </c>
      <c r="F66" s="45">
        <v>1.97</v>
      </c>
      <c r="G66" s="18">
        <f t="shared" si="3"/>
        <v>59.1</v>
      </c>
    </row>
    <row r="67" spans="1:7" ht="25.5" x14ac:dyDescent="0.2">
      <c r="A67" s="14" t="s">
        <v>44</v>
      </c>
      <c r="B67" s="36">
        <v>80</v>
      </c>
      <c r="C67" s="45">
        <v>4.8</v>
      </c>
      <c r="D67" s="18">
        <f t="shared" si="2"/>
        <v>384</v>
      </c>
      <c r="F67" s="45">
        <v>5.18</v>
      </c>
      <c r="G67" s="18">
        <f t="shared" si="3"/>
        <v>414.4</v>
      </c>
    </row>
    <row r="68" spans="1:7" x14ac:dyDescent="0.2">
      <c r="A68" s="14" t="s">
        <v>45</v>
      </c>
      <c r="B68" s="36">
        <v>1110</v>
      </c>
      <c r="C68" s="45">
        <v>0.25</v>
      </c>
      <c r="D68" s="18">
        <f t="shared" si="2"/>
        <v>277.5</v>
      </c>
      <c r="F68" s="45">
        <v>0.27</v>
      </c>
      <c r="G68" s="18">
        <f t="shared" si="3"/>
        <v>299.70000000000005</v>
      </c>
    </row>
    <row r="69" spans="1:7" ht="25.5" x14ac:dyDescent="0.2">
      <c r="A69" s="14" t="s">
        <v>46</v>
      </c>
      <c r="B69" s="36">
        <v>100</v>
      </c>
      <c r="C69" s="45">
        <v>75</v>
      </c>
      <c r="D69" s="18">
        <f t="shared" si="2"/>
        <v>7500</v>
      </c>
      <c r="F69" s="45">
        <v>81</v>
      </c>
      <c r="G69" s="18">
        <f t="shared" si="3"/>
        <v>8100</v>
      </c>
    </row>
    <row r="70" spans="1:7" ht="25.5" x14ac:dyDescent="0.2">
      <c r="A70" s="14" t="s">
        <v>47</v>
      </c>
      <c r="B70" s="36">
        <v>50</v>
      </c>
      <c r="C70" s="45">
        <v>195</v>
      </c>
      <c r="D70" s="18">
        <f t="shared" si="2"/>
        <v>9750</v>
      </c>
      <c r="F70" s="45">
        <v>210.6</v>
      </c>
      <c r="G70" s="18">
        <f t="shared" si="3"/>
        <v>10530</v>
      </c>
    </row>
    <row r="71" spans="1:7" ht="25.5" x14ac:dyDescent="0.2">
      <c r="A71" s="14" t="s">
        <v>49</v>
      </c>
      <c r="B71" s="36">
        <v>150</v>
      </c>
      <c r="C71" s="45">
        <v>2</v>
      </c>
      <c r="D71" s="18">
        <f t="shared" si="2"/>
        <v>300</v>
      </c>
      <c r="F71" s="45">
        <v>2.16</v>
      </c>
      <c r="G71" s="18">
        <f t="shared" si="3"/>
        <v>324</v>
      </c>
    </row>
    <row r="72" spans="1:7" ht="25.5" x14ac:dyDescent="0.2">
      <c r="A72" s="14" t="s">
        <v>50</v>
      </c>
      <c r="B72" s="36">
        <v>790</v>
      </c>
      <c r="C72" s="45">
        <v>1.7450000000000001</v>
      </c>
      <c r="D72" s="18">
        <f t="shared" si="2"/>
        <v>1378.5500000000002</v>
      </c>
      <c r="F72" s="45">
        <v>3</v>
      </c>
      <c r="G72" s="18">
        <f t="shared" si="3"/>
        <v>2370</v>
      </c>
    </row>
    <row r="73" spans="1:7" x14ac:dyDescent="0.2">
      <c r="A73" s="14" t="s">
        <v>55</v>
      </c>
      <c r="B73" s="36">
        <v>7</v>
      </c>
      <c r="C73" s="45">
        <v>200</v>
      </c>
      <c r="D73" s="18">
        <f t="shared" si="2"/>
        <v>1400</v>
      </c>
      <c r="F73" s="45">
        <v>75</v>
      </c>
      <c r="G73" s="18">
        <f t="shared" si="3"/>
        <v>525</v>
      </c>
    </row>
    <row r="74" spans="1:7" x14ac:dyDescent="0.2">
      <c r="A74" s="14" t="s">
        <v>58</v>
      </c>
      <c r="B74" s="36">
        <v>20</v>
      </c>
      <c r="C74" s="45">
        <v>155</v>
      </c>
      <c r="D74" s="18">
        <f t="shared" si="2"/>
        <v>3100</v>
      </c>
      <c r="F74" s="45">
        <v>170.54</v>
      </c>
      <c r="G74" s="18">
        <f t="shared" si="3"/>
        <v>3410.7999999999997</v>
      </c>
    </row>
    <row r="75" spans="1:7" ht="25.5" x14ac:dyDescent="0.2">
      <c r="A75" s="14" t="s">
        <v>71</v>
      </c>
      <c r="B75" s="36">
        <v>15</v>
      </c>
      <c r="C75" s="45">
        <v>1.95</v>
      </c>
      <c r="D75" s="18">
        <f t="shared" si="2"/>
        <v>29.25</v>
      </c>
      <c r="F75" s="45">
        <v>2.4</v>
      </c>
      <c r="G75" s="18">
        <f t="shared" si="3"/>
        <v>36</v>
      </c>
    </row>
    <row r="76" spans="1:7" ht="13.5" thickBot="1" x14ac:dyDescent="0.25">
      <c r="A76" s="37" t="s">
        <v>79</v>
      </c>
      <c r="B76" s="15"/>
      <c r="C76" s="19"/>
      <c r="D76" s="48">
        <f>SUM(D63:D75)</f>
        <v>28532.799999999999</v>
      </c>
      <c r="F76" s="19"/>
      <c r="G76" s="48">
        <f>SUM(G63:G75)</f>
        <v>31769</v>
      </c>
    </row>
    <row r="77" spans="1:7" ht="14.25" thickTop="1" thickBot="1" x14ac:dyDescent="0.25">
      <c r="A77" s="27" t="s">
        <v>80</v>
      </c>
      <c r="B77" s="27"/>
      <c r="C77" s="28"/>
      <c r="D77" s="28">
        <f>D76+D60</f>
        <v>1539223.55</v>
      </c>
      <c r="F77" s="28"/>
      <c r="G77" s="28">
        <f>G76+G60</f>
        <v>1536333.95</v>
      </c>
    </row>
    <row r="78" spans="1:7" ht="13.5" thickTop="1" x14ac:dyDescent="0.2">
      <c r="A78" s="30"/>
      <c r="B78" s="30"/>
      <c r="C78" s="31"/>
      <c r="D78" s="31"/>
      <c r="F78" s="31"/>
      <c r="G78" s="31"/>
    </row>
    <row r="79" spans="1:7" x14ac:dyDescent="0.2">
      <c r="A79" s="16" t="s">
        <v>81</v>
      </c>
    </row>
    <row r="80" spans="1:7" x14ac:dyDescent="0.2">
      <c r="A80" s="14" t="s">
        <v>21</v>
      </c>
      <c r="B80" s="36">
        <v>25</v>
      </c>
      <c r="C80" s="32">
        <v>28</v>
      </c>
      <c r="D80" s="32">
        <f>C80*B80</f>
        <v>700</v>
      </c>
      <c r="F80" s="32">
        <v>30</v>
      </c>
      <c r="G80" s="32">
        <f>F80*B80</f>
        <v>750</v>
      </c>
    </row>
    <row r="81" spans="1:7" x14ac:dyDescent="0.2">
      <c r="A81" s="14" t="s">
        <v>22</v>
      </c>
      <c r="B81" s="36">
        <v>1300</v>
      </c>
      <c r="C81" s="32">
        <v>2.75</v>
      </c>
      <c r="D81" s="32">
        <f t="shared" ref="D81:D90" si="4">C81*B81</f>
        <v>3575</v>
      </c>
      <c r="F81" s="32">
        <v>4</v>
      </c>
      <c r="G81" s="32">
        <f t="shared" ref="G81:G90" si="5">F81*B81</f>
        <v>5200</v>
      </c>
    </row>
    <row r="82" spans="1:7" x14ac:dyDescent="0.2">
      <c r="A82" s="14" t="s">
        <v>24</v>
      </c>
      <c r="B82" s="36">
        <v>20</v>
      </c>
      <c r="C82" s="32">
        <v>21.5</v>
      </c>
      <c r="D82" s="32">
        <f t="shared" si="4"/>
        <v>430</v>
      </c>
      <c r="F82" s="32">
        <v>24</v>
      </c>
      <c r="G82" s="32">
        <f t="shared" si="5"/>
        <v>480</v>
      </c>
    </row>
    <row r="83" spans="1:7" ht="25.5" x14ac:dyDescent="0.2">
      <c r="A83" s="14" t="s">
        <v>25</v>
      </c>
      <c r="B83" s="36">
        <v>70</v>
      </c>
      <c r="C83" s="32">
        <v>1.95</v>
      </c>
      <c r="D83" s="32">
        <f t="shared" si="4"/>
        <v>136.5</v>
      </c>
      <c r="F83" s="32">
        <v>1.97</v>
      </c>
      <c r="G83" s="32">
        <f t="shared" si="5"/>
        <v>137.9</v>
      </c>
    </row>
    <row r="84" spans="1:7" ht="25.5" x14ac:dyDescent="0.2">
      <c r="A84" s="14" t="s">
        <v>44</v>
      </c>
      <c r="B84" s="36">
        <v>70</v>
      </c>
      <c r="C84" s="32">
        <v>4.8</v>
      </c>
      <c r="D84" s="32">
        <f t="shared" si="4"/>
        <v>336</v>
      </c>
      <c r="F84" s="32">
        <v>5.18</v>
      </c>
      <c r="G84" s="32">
        <f t="shared" si="5"/>
        <v>362.59999999999997</v>
      </c>
    </row>
    <row r="85" spans="1:7" x14ac:dyDescent="0.2">
      <c r="A85" s="14" t="s">
        <v>45</v>
      </c>
      <c r="B85" s="36">
        <v>1380</v>
      </c>
      <c r="C85" s="32">
        <v>0.25</v>
      </c>
      <c r="D85" s="32">
        <f t="shared" si="4"/>
        <v>345</v>
      </c>
      <c r="F85" s="32">
        <v>0.27</v>
      </c>
      <c r="G85" s="32">
        <f t="shared" si="5"/>
        <v>372.6</v>
      </c>
    </row>
    <row r="86" spans="1:7" ht="25.5" x14ac:dyDescent="0.2">
      <c r="A86" s="14" t="s">
        <v>46</v>
      </c>
      <c r="B86" s="36">
        <v>150</v>
      </c>
      <c r="C86" s="32">
        <v>75</v>
      </c>
      <c r="D86" s="32">
        <f t="shared" si="4"/>
        <v>11250</v>
      </c>
      <c r="F86" s="32">
        <v>81</v>
      </c>
      <c r="G86" s="32">
        <f t="shared" si="5"/>
        <v>12150</v>
      </c>
    </row>
    <row r="87" spans="1:7" ht="25.5" x14ac:dyDescent="0.2">
      <c r="A87" s="14" t="s">
        <v>49</v>
      </c>
      <c r="B87" s="36">
        <v>150</v>
      </c>
      <c r="C87" s="32">
        <v>2</v>
      </c>
      <c r="D87" s="32">
        <f t="shared" si="4"/>
        <v>300</v>
      </c>
      <c r="F87" s="32">
        <v>2.16</v>
      </c>
      <c r="G87" s="32">
        <f t="shared" si="5"/>
        <v>324</v>
      </c>
    </row>
    <row r="88" spans="1:7" ht="25.5" x14ac:dyDescent="0.2">
      <c r="A88" s="14" t="s">
        <v>50</v>
      </c>
      <c r="B88" s="36">
        <v>120</v>
      </c>
      <c r="C88" s="32">
        <v>1.75</v>
      </c>
      <c r="D88" s="32">
        <f t="shared" si="4"/>
        <v>210</v>
      </c>
      <c r="F88" s="32">
        <v>3</v>
      </c>
      <c r="G88" s="32">
        <f t="shared" si="5"/>
        <v>360</v>
      </c>
    </row>
    <row r="89" spans="1:7" x14ac:dyDescent="0.2">
      <c r="A89" s="14" t="s">
        <v>58</v>
      </c>
      <c r="B89" s="36">
        <v>20</v>
      </c>
      <c r="C89" s="32">
        <v>155</v>
      </c>
      <c r="D89" s="32">
        <f t="shared" si="4"/>
        <v>3100</v>
      </c>
      <c r="F89" s="32">
        <v>170.54</v>
      </c>
      <c r="G89" s="32">
        <f t="shared" si="5"/>
        <v>3410.7999999999997</v>
      </c>
    </row>
    <row r="90" spans="1:7" ht="25.5" x14ac:dyDescent="0.2">
      <c r="A90" s="14" t="s">
        <v>71</v>
      </c>
      <c r="B90" s="36">
        <v>15</v>
      </c>
      <c r="C90" s="32">
        <v>1.95</v>
      </c>
      <c r="D90" s="32">
        <f t="shared" si="4"/>
        <v>29.25</v>
      </c>
      <c r="F90" s="32">
        <v>2.4</v>
      </c>
      <c r="G90" s="32">
        <f t="shared" si="5"/>
        <v>36</v>
      </c>
    </row>
    <row r="91" spans="1:7" ht="13.5" thickBot="1" x14ac:dyDescent="0.25">
      <c r="A91" s="35" t="s">
        <v>82</v>
      </c>
      <c r="B91" s="15"/>
      <c r="C91" s="19"/>
      <c r="D91" s="19">
        <f>SUM(D80:D90)</f>
        <v>20411.75</v>
      </c>
      <c r="F91" s="19"/>
      <c r="G91" s="19">
        <f>SUM(G80:G90)</f>
        <v>23583.899999999998</v>
      </c>
    </row>
    <row r="92" spans="1:7" ht="14.25" thickTop="1" thickBot="1" x14ac:dyDescent="0.25">
      <c r="A92" s="27" t="s">
        <v>83</v>
      </c>
      <c r="B92" s="33"/>
      <c r="C92" s="34"/>
      <c r="D92" s="34">
        <f>D91+D77</f>
        <v>1559635.3</v>
      </c>
      <c r="F92" s="34"/>
      <c r="G92" s="34">
        <f>G91+G77</f>
        <v>1559917.8499999999</v>
      </c>
    </row>
    <row r="93" spans="1:7" ht="13.5" thickTop="1" x14ac:dyDescent="0.2">
      <c r="A93" s="30"/>
      <c r="B93" s="38"/>
      <c r="C93" s="39"/>
      <c r="D93" s="39"/>
      <c r="F93" s="39"/>
      <c r="G93" s="39"/>
    </row>
    <row r="94" spans="1:7" x14ac:dyDescent="0.2">
      <c r="A94" s="40" t="s">
        <v>84</v>
      </c>
      <c r="B94" s="23"/>
      <c r="C94" s="24"/>
      <c r="D94" s="24"/>
      <c r="E94" s="23"/>
      <c r="F94" s="24"/>
      <c r="G94" s="24"/>
    </row>
    <row r="95" spans="1:7" x14ac:dyDescent="0.2">
      <c r="A95" s="9" t="s">
        <v>21</v>
      </c>
      <c r="B95" s="41">
        <v>50</v>
      </c>
      <c r="C95" s="32">
        <v>28</v>
      </c>
      <c r="D95" s="32">
        <f>C95*B95</f>
        <v>1400</v>
      </c>
      <c r="F95" s="32">
        <v>30</v>
      </c>
      <c r="G95" s="32">
        <f>F95*B95</f>
        <v>1500</v>
      </c>
    </row>
    <row r="96" spans="1:7" x14ac:dyDescent="0.2">
      <c r="A96" s="9" t="s">
        <v>22</v>
      </c>
      <c r="B96" s="41">
        <v>5070</v>
      </c>
      <c r="C96" s="32">
        <v>2.75</v>
      </c>
      <c r="D96" s="32">
        <f t="shared" ref="D96:D107" si="6">C96*B96</f>
        <v>13942.5</v>
      </c>
      <c r="F96" s="32">
        <v>4</v>
      </c>
      <c r="G96" s="32">
        <f t="shared" ref="G96:G107" si="7">F96*B96</f>
        <v>20280</v>
      </c>
    </row>
    <row r="97" spans="1:7" x14ac:dyDescent="0.2">
      <c r="A97" s="9" t="s">
        <v>24</v>
      </c>
      <c r="B97" s="41">
        <v>40</v>
      </c>
      <c r="C97" s="32">
        <v>21.5</v>
      </c>
      <c r="D97" s="32">
        <f t="shared" si="6"/>
        <v>860</v>
      </c>
      <c r="F97" s="32">
        <v>24</v>
      </c>
      <c r="G97" s="32">
        <f t="shared" si="7"/>
        <v>960</v>
      </c>
    </row>
    <row r="98" spans="1:7" ht="25.5" x14ac:dyDescent="0.2">
      <c r="A98" s="9" t="s">
        <v>25</v>
      </c>
      <c r="B98" s="41">
        <v>160</v>
      </c>
      <c r="C98" s="32">
        <v>1.95</v>
      </c>
      <c r="D98" s="32">
        <f t="shared" si="6"/>
        <v>312</v>
      </c>
      <c r="F98" s="32">
        <v>1.97</v>
      </c>
      <c r="G98" s="54">
        <f t="shared" si="7"/>
        <v>315.2</v>
      </c>
    </row>
    <row r="99" spans="1:7" ht="25.5" x14ac:dyDescent="0.2">
      <c r="A99" s="10" t="s">
        <v>44</v>
      </c>
      <c r="B99" s="41">
        <v>260</v>
      </c>
      <c r="C99" s="32">
        <v>4.8</v>
      </c>
      <c r="D99" s="32">
        <f t="shared" si="6"/>
        <v>1248</v>
      </c>
      <c r="F99" s="32">
        <v>5.18</v>
      </c>
      <c r="G99" s="32">
        <f t="shared" si="7"/>
        <v>1346.8</v>
      </c>
    </row>
    <row r="100" spans="1:7" x14ac:dyDescent="0.2">
      <c r="A100" s="10" t="s">
        <v>45</v>
      </c>
      <c r="B100" s="41">
        <v>5400</v>
      </c>
      <c r="C100" s="32">
        <v>0.25</v>
      </c>
      <c r="D100" s="32">
        <f t="shared" si="6"/>
        <v>1350</v>
      </c>
      <c r="F100" s="32">
        <v>0.27</v>
      </c>
      <c r="G100" s="32">
        <f t="shared" si="7"/>
        <v>1458</v>
      </c>
    </row>
    <row r="101" spans="1:7" ht="25.5" x14ac:dyDescent="0.2">
      <c r="A101" s="10" t="s">
        <v>46</v>
      </c>
      <c r="B101" s="41">
        <v>600</v>
      </c>
      <c r="C101" s="32">
        <v>75</v>
      </c>
      <c r="D101" s="32">
        <f t="shared" si="6"/>
        <v>45000</v>
      </c>
      <c r="F101" s="32">
        <v>81</v>
      </c>
      <c r="G101" s="32">
        <f t="shared" si="7"/>
        <v>48600</v>
      </c>
    </row>
    <row r="102" spans="1:7" ht="25.5" x14ac:dyDescent="0.2">
      <c r="A102" s="10" t="s">
        <v>49</v>
      </c>
      <c r="B102" s="41">
        <v>600</v>
      </c>
      <c r="C102" s="32">
        <v>2</v>
      </c>
      <c r="D102" s="32">
        <f t="shared" si="6"/>
        <v>1200</v>
      </c>
      <c r="F102" s="32">
        <v>2.16</v>
      </c>
      <c r="G102" s="32">
        <f t="shared" si="7"/>
        <v>1296</v>
      </c>
    </row>
    <row r="103" spans="1:7" ht="25.5" x14ac:dyDescent="0.2">
      <c r="A103" s="10" t="s">
        <v>50</v>
      </c>
      <c r="B103" s="41">
        <v>300</v>
      </c>
      <c r="C103" s="32">
        <v>1.75</v>
      </c>
      <c r="D103" s="32">
        <f t="shared" si="6"/>
        <v>525</v>
      </c>
      <c r="F103" s="32">
        <v>3</v>
      </c>
      <c r="G103" s="32">
        <f t="shared" si="7"/>
        <v>900</v>
      </c>
    </row>
    <row r="104" spans="1:7" x14ac:dyDescent="0.2">
      <c r="A104" s="10" t="s">
        <v>55</v>
      </c>
      <c r="B104" s="41">
        <v>11</v>
      </c>
      <c r="C104" s="32">
        <v>200</v>
      </c>
      <c r="D104" s="32">
        <f t="shared" si="6"/>
        <v>2200</v>
      </c>
      <c r="F104" s="32">
        <v>75</v>
      </c>
      <c r="G104" s="32">
        <f t="shared" si="7"/>
        <v>825</v>
      </c>
    </row>
    <row r="105" spans="1:7" x14ac:dyDescent="0.2">
      <c r="A105" s="10" t="s">
        <v>58</v>
      </c>
      <c r="B105" s="41">
        <v>40</v>
      </c>
      <c r="C105" s="32">
        <v>155</v>
      </c>
      <c r="D105" s="32">
        <f t="shared" si="6"/>
        <v>6200</v>
      </c>
      <c r="F105" s="32">
        <v>170.54</v>
      </c>
      <c r="G105" s="32">
        <f t="shared" si="7"/>
        <v>6821.5999999999995</v>
      </c>
    </row>
    <row r="106" spans="1:7" ht="25.5" x14ac:dyDescent="0.2">
      <c r="A106" s="10" t="s">
        <v>71</v>
      </c>
      <c r="B106" s="41">
        <v>15</v>
      </c>
      <c r="C106" s="32">
        <v>1.95</v>
      </c>
      <c r="D106" s="32">
        <f t="shared" si="6"/>
        <v>29.25</v>
      </c>
      <c r="F106" s="32">
        <v>2.4</v>
      </c>
      <c r="G106" s="32">
        <f t="shared" si="7"/>
        <v>36</v>
      </c>
    </row>
    <row r="107" spans="1:7" ht="38.25" x14ac:dyDescent="0.2">
      <c r="A107" s="10" t="s">
        <v>72</v>
      </c>
      <c r="B107" s="41">
        <v>3600</v>
      </c>
      <c r="C107" s="32">
        <v>0.8</v>
      </c>
      <c r="D107" s="32">
        <f t="shared" si="6"/>
        <v>2880</v>
      </c>
      <c r="F107" s="32">
        <v>0.96</v>
      </c>
      <c r="G107" s="32">
        <f t="shared" si="7"/>
        <v>3456</v>
      </c>
    </row>
    <row r="108" spans="1:7" ht="13.5" thickBot="1" x14ac:dyDescent="0.25">
      <c r="A108" s="15" t="s">
        <v>85</v>
      </c>
      <c r="B108" s="15"/>
      <c r="C108" s="19"/>
      <c r="D108" s="19">
        <f>SUM(D95:D107)</f>
        <v>77146.75</v>
      </c>
      <c r="F108" s="19"/>
      <c r="G108" s="19">
        <f>SUM(G95:G107)</f>
        <v>87794.6</v>
      </c>
    </row>
    <row r="109" spans="1:7" ht="14.25" thickTop="1" thickBot="1" x14ac:dyDescent="0.25">
      <c r="A109" s="27" t="s">
        <v>86</v>
      </c>
      <c r="B109" s="27"/>
      <c r="C109" s="28"/>
      <c r="D109" s="49">
        <f>D108+D92</f>
        <v>1636782.05</v>
      </c>
      <c r="E109" s="16"/>
      <c r="F109" s="28"/>
      <c r="G109" s="49">
        <f>G108+G92</f>
        <v>1647712.45</v>
      </c>
    </row>
    <row r="110" spans="1:7" ht="13.5" thickTop="1" x14ac:dyDescent="0.2"/>
    <row r="111" spans="1:7" x14ac:dyDescent="0.2">
      <c r="A111" s="50" t="s">
        <v>91</v>
      </c>
    </row>
  </sheetData>
  <pageMargins left="0.2" right="0.2" top="0.25" bottom="0.25" header="0.3" footer="0.3"/>
  <pageSetup scale="90" orientation="portrait" r:id="rId1"/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LUMP SUM</vt:lpstr>
      <vt:lpstr>Itemized Pricing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2018-05-31T18:56:06Z</cp:lastPrinted>
  <dcterms:created xsi:type="dcterms:W3CDTF">2018-05-22T17:58:40Z</dcterms:created>
  <dcterms:modified xsi:type="dcterms:W3CDTF">2018-05-31T18:59:32Z</dcterms:modified>
</cp:coreProperties>
</file>