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10" windowWidth="20115" windowHeight="7935" activeTab="1"/>
  </bookViews>
  <sheets>
    <sheet name="Lump Sum" sheetId="2" r:id="rId1"/>
    <sheet name="Itemized" sheetId="1" r:id="rId2"/>
    <sheet name="Sheet3" sheetId="3" r:id="rId3"/>
  </sheets>
  <definedNames>
    <definedName name="_xlnm.Print_Titles" localSheetId="1">Itemized!$A:$B,Itemized!$1:$4</definedName>
  </definedNames>
  <calcPr calcId="145621" calcMode="autoNoTable"/>
</workbook>
</file>

<file path=xl/calcChain.xml><?xml version="1.0" encoding="utf-8"?>
<calcChain xmlns="http://schemas.openxmlformats.org/spreadsheetml/2006/main">
  <c r="D36" i="1" l="1"/>
  <c r="G36" i="1"/>
  <c r="J36" i="1"/>
  <c r="M36" i="1"/>
  <c r="P36" i="1"/>
  <c r="S36" i="1"/>
  <c r="V36" i="1"/>
  <c r="Y36" i="1"/>
  <c r="AB36" i="1"/>
  <c r="D53" i="3"/>
  <c r="D52" i="3"/>
  <c r="D51" i="3"/>
  <c r="D50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54" i="3" l="1"/>
  <c r="D49" i="3"/>
  <c r="D55" i="3" s="1"/>
  <c r="Y46" i="1"/>
  <c r="Y45" i="1"/>
  <c r="Y44" i="1"/>
  <c r="Y43" i="1"/>
  <c r="Y42" i="1"/>
  <c r="Y41" i="1"/>
  <c r="Y40" i="1"/>
  <c r="Y39" i="1"/>
  <c r="Y38" i="1"/>
  <c r="Y37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AB46" i="1"/>
  <c r="AB45" i="1"/>
  <c r="AB44" i="1"/>
  <c r="AB43" i="1"/>
  <c r="AB42" i="1"/>
  <c r="AB41" i="1"/>
  <c r="AB40" i="1"/>
  <c r="AB39" i="1"/>
  <c r="AB38" i="1"/>
  <c r="AB37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I26" i="2"/>
  <c r="V46" i="1"/>
  <c r="V45" i="1"/>
  <c r="V44" i="1"/>
  <c r="V43" i="1"/>
  <c r="V42" i="1"/>
  <c r="V41" i="1"/>
  <c r="V40" i="1"/>
  <c r="V39" i="1"/>
  <c r="V38" i="1"/>
  <c r="V37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S46" i="1"/>
  <c r="S45" i="1"/>
  <c r="S44" i="1"/>
  <c r="S43" i="1"/>
  <c r="S42" i="1"/>
  <c r="S41" i="1"/>
  <c r="S40" i="1"/>
  <c r="S39" i="1"/>
  <c r="S38" i="1"/>
  <c r="S37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P46" i="1"/>
  <c r="P45" i="1"/>
  <c r="P44" i="1"/>
  <c r="P43" i="1"/>
  <c r="P42" i="1"/>
  <c r="P41" i="1"/>
  <c r="P40" i="1"/>
  <c r="P39" i="1"/>
  <c r="P38" i="1"/>
  <c r="P37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G26" i="2"/>
  <c r="E26" i="2"/>
  <c r="C26" i="2"/>
  <c r="K8" i="2"/>
  <c r="P47" i="1" l="1"/>
  <c r="S47" i="1"/>
  <c r="V47" i="1"/>
  <c r="AB47" i="1"/>
  <c r="I8" i="2"/>
  <c r="G8" i="2"/>
  <c r="E8" i="2"/>
  <c r="C8" i="2"/>
  <c r="D34" i="1" l="1"/>
  <c r="G34" i="1"/>
  <c r="J34" i="1"/>
  <c r="M34" i="1"/>
  <c r="D40" i="1" l="1"/>
  <c r="M46" i="1" l="1"/>
  <c r="M45" i="1"/>
  <c r="M44" i="1"/>
  <c r="M43" i="1"/>
  <c r="M42" i="1"/>
  <c r="M41" i="1"/>
  <c r="M40" i="1"/>
  <c r="M39" i="1"/>
  <c r="M38" i="1"/>
  <c r="M37" i="1"/>
  <c r="M35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J46" i="1"/>
  <c r="J45" i="1"/>
  <c r="J44" i="1"/>
  <c r="J43" i="1"/>
  <c r="J42" i="1"/>
  <c r="J41" i="1"/>
  <c r="J40" i="1"/>
  <c r="J39" i="1"/>
  <c r="J38" i="1"/>
  <c r="J37" i="1"/>
  <c r="J35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G46" i="1"/>
  <c r="G45" i="1"/>
  <c r="G44" i="1"/>
  <c r="G43" i="1"/>
  <c r="G42" i="1"/>
  <c r="G41" i="1"/>
  <c r="G40" i="1"/>
  <c r="G39" i="1"/>
  <c r="G38" i="1"/>
  <c r="G37" i="1"/>
  <c r="G35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D46" i="1"/>
  <c r="D45" i="1"/>
  <c r="D44" i="1"/>
  <c r="D43" i="1"/>
  <c r="D42" i="1"/>
  <c r="D41" i="1"/>
  <c r="D39" i="1"/>
  <c r="D38" i="1"/>
  <c r="D37" i="1"/>
  <c r="D35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J47" i="1" l="1"/>
  <c r="D47" i="1"/>
  <c r="G47" i="1"/>
  <c r="M47" i="1"/>
  <c r="Y47" i="1" l="1"/>
</calcChain>
</file>

<file path=xl/sharedStrings.xml><?xml version="1.0" encoding="utf-8"?>
<sst xmlns="http://schemas.openxmlformats.org/spreadsheetml/2006/main" count="238" uniqueCount="127">
  <si>
    <t>Unit</t>
  </si>
  <si>
    <t>Bid Price</t>
  </si>
  <si>
    <t>Bid Signed</t>
  </si>
  <si>
    <t>Non Collusion</t>
  </si>
  <si>
    <t>Attestation of Taxes</t>
  </si>
  <si>
    <t>Debarment</t>
  </si>
  <si>
    <t>Prevailing Wages</t>
  </si>
  <si>
    <t>Bidders Certification</t>
  </si>
  <si>
    <t>Contractors Certification</t>
  </si>
  <si>
    <t>5% bid bond</t>
  </si>
  <si>
    <t>Alternate 1</t>
  </si>
  <si>
    <t>8-in PVC sewer (0-12 Foot Depth) (Section 02622)</t>
  </si>
  <si>
    <t>8-in PVC sewer (Greater than 12 Foot Depth) (Section 02622)</t>
  </si>
  <si>
    <t>2-in PVC pressure pipe (all depths) (Section 02624)</t>
  </si>
  <si>
    <t>6-inch PVC Sewer Service Pipe, All depths</t>
  </si>
  <si>
    <t>1-1/2-in PVC Pressure Sewer Service Pipe, All Depths</t>
  </si>
  <si>
    <t>6-inch Pre-Cast Chimneys, Including Fittings</t>
  </si>
  <si>
    <t>1-1/2-in Pressure Sewer Service Connection Ball Valve with Box and Check Valve</t>
  </si>
  <si>
    <t>8-inch X 6-inch PVC Wye Branches</t>
  </si>
  <si>
    <t>4-ft Diameter Precast Concrete Sewer Manholes &amp; Sections (Section 02605)</t>
  </si>
  <si>
    <t>4-ft Diameter External Drop Precast Concrete Sewer Manhole Sections (Section 02605)</t>
  </si>
  <si>
    <t>5-ft Diameter Precast Concrete Pressure Sewer Manholes (Section 02605)</t>
  </si>
  <si>
    <t>Connection of New Sewer to Existing Manhole</t>
  </si>
  <si>
    <t>Test Pits (Section 02221)</t>
  </si>
  <si>
    <t>Temporary trench width pavement, Type I-1, 2-in thick (Section 02576)</t>
  </si>
  <si>
    <t>Miscellaneous Pavement by Hand or Machine for Driveway, Apron, Sidewalks, &amp; Spot Repairs</t>
  </si>
  <si>
    <t>HMA Curb Type-2, 4 inch reveal (Section 02576)</t>
  </si>
  <si>
    <t>Additional Crushed Stone (for crossings and miscellaneous purposes) (Section 02230)</t>
  </si>
  <si>
    <t>Common Fill (Section 02230)</t>
  </si>
  <si>
    <t>Sand (Section 02230)</t>
  </si>
  <si>
    <t>Dense Graded Crushed Stone (Section 02230)</t>
  </si>
  <si>
    <t>Rock and Boulder Excavation (fixed priced) (Section 02213)</t>
  </si>
  <si>
    <t>Additional Payment for Rock &amp; Boulder Excavation Over Fixed Bid Price</t>
  </si>
  <si>
    <t>Earth Excavation Refill Below Normal Grade (Section 02200)</t>
  </si>
  <si>
    <t>Miscellaneous Concrete Materials</t>
  </si>
  <si>
    <t>Miscellaneous Control Density Fill</t>
  </si>
  <si>
    <t>Furnish and Install 6-inch and 8-inch Restrained Joint Cement-Lined Ductile Iron Water Pipe</t>
  </si>
  <si>
    <t>Furnish and Install Cement Lined Ductile Iron Restrained Joint Fittings, Couplings, and Caps for All Ductile Iron Pipe</t>
  </si>
  <si>
    <t>Furnish and Install 6" and 8" Water Main Gate Valves</t>
  </si>
  <si>
    <t>Furnish and Install 12" Water Main Gate Valves</t>
  </si>
  <si>
    <t>Furnish and install 3/4-inch to 1-inch corporation stops</t>
  </si>
  <si>
    <t>Furnish and install 3/4-inch to 1-inch curb stops</t>
  </si>
  <si>
    <t>Replace 3/4-inch or 1-inch water services with same size copper pipe</t>
  </si>
  <si>
    <t>Furnish and Install Water Main Service Saddles</t>
  </si>
  <si>
    <t>Remove and Replace Fire Hydrant</t>
  </si>
  <si>
    <t>Asbestos Cement Water Main Pipe Disposal</t>
  </si>
  <si>
    <t xml:space="preserve">Sprinkler System Replacements </t>
  </si>
  <si>
    <t>AC Storm Drain Removal and Disposal</t>
  </si>
  <si>
    <t>12" Reinforced Concrete Pipe (Section 02612)</t>
  </si>
  <si>
    <t>15" Reinforced Concrete Pipe (Section 02612)</t>
  </si>
  <si>
    <t>Dewatering and Drainage (Section 02140)</t>
  </si>
  <si>
    <t>Miscellaneous Work and Cleanup (Section 02901)</t>
  </si>
  <si>
    <t>Loaming and Seeding (Section 02930)</t>
  </si>
  <si>
    <t>Police for Traffic Control (01576)</t>
  </si>
  <si>
    <t>Mobilization and De-Mobilization</t>
  </si>
  <si>
    <t>Asphalt Cement Adjustment Allowance</t>
  </si>
  <si>
    <t>Total Base Bid</t>
  </si>
  <si>
    <t>Base Bid</t>
  </si>
  <si>
    <t>Total Alternate 1</t>
  </si>
  <si>
    <t>Total Base Bid plus Alternate</t>
  </si>
  <si>
    <t>Affidavit of Compliance</t>
  </si>
  <si>
    <t>5ft wide concrete cement sidewalks</t>
  </si>
  <si>
    <t>c#8652</t>
  </si>
  <si>
    <t>Unit Price</t>
  </si>
  <si>
    <t>Extension</t>
  </si>
  <si>
    <t>Bid 2625</t>
  </si>
  <si>
    <t>Ridgecrest Sewer</t>
  </si>
  <si>
    <t>August 8, 2017 @ 2:00 pm</t>
  </si>
  <si>
    <t xml:space="preserve">Base Bid </t>
  </si>
  <si>
    <t>Ridgecrest Sewer Bid 2625</t>
  </si>
  <si>
    <t>Sewer Manhole 4' Diameter-Precast Concrete 10' in depth or less</t>
  </si>
  <si>
    <t>Sewer Manhole - 4' Diameter - Precast Concrete (Greater than 10' in depth)</t>
  </si>
  <si>
    <t>8" SDR-35 PVC Sanitary Sewer Main Piping</t>
  </si>
  <si>
    <t>8" SDR-35 Sanitary Sewer Main Piping (Greater than 10' deep)</t>
  </si>
  <si>
    <t>6" SDR-35 Sanitary Sewer Service Laterals (All depths)</t>
  </si>
  <si>
    <t>6" Precast Chimneys, Including all fittings</t>
  </si>
  <si>
    <t>Connection to Manhole - Outside Drop</t>
  </si>
  <si>
    <t>Connection to Manhole - Existing</t>
  </si>
  <si>
    <t>Concrete encasement of sanitary sewer line</t>
  </si>
  <si>
    <t>Test Pits</t>
  </si>
  <si>
    <t>Unsuitable Material</t>
  </si>
  <si>
    <t>Bituminous Concrete Pavement – Temporary Trench Repair</t>
  </si>
  <si>
    <t>Roadway Re-Construction – Unclassified Excavation for removal of existing roadway section</t>
  </si>
  <si>
    <t>Dense Graded Crushed Stone for Base Material</t>
  </si>
  <si>
    <t>Bituminous Concrete Pavement - Roadway - 2" binder</t>
  </si>
  <si>
    <t>Bituminous Concrete Pavement - Roadway - 1.5" Top with tack</t>
  </si>
  <si>
    <t>Bituminous Concrete Curbing - Type 2</t>
  </si>
  <si>
    <t>Extra Gravel as Needed</t>
  </si>
  <si>
    <t>Repair brick/paver driveways</t>
  </si>
  <si>
    <t>Bituminous Concrete Pavement - Sidewalk</t>
  </si>
  <si>
    <t>Cement Concrete Pavement - Sidewalk</t>
  </si>
  <si>
    <t>Miscellaneous Concrete Materials - ADA Access Ramps</t>
  </si>
  <si>
    <t>Repair Lawn Irrigation Services - Sprinkler Head and Appurtenances</t>
  </si>
  <si>
    <t>Furnish and Install ¾-inch to 1-inch service saddles</t>
  </si>
  <si>
    <t>Furnish and Install ¾-inch to 1-inch corporation stops</t>
  </si>
  <si>
    <t>Furnish and Install ¾-inch to 1-inch curb stops</t>
  </si>
  <si>
    <t>Furnish and Install gate/valve boxes</t>
  </si>
  <si>
    <t>Repair ¾-inch or 1-inch Water Service Connections with same size copper pipe</t>
  </si>
  <si>
    <t>Water Main Replacement with Fittings and restrained joints</t>
  </si>
  <si>
    <t>Loam &amp; Seed</t>
  </si>
  <si>
    <t>Clean and Inspect Drainage Structure</t>
  </si>
  <si>
    <t>Clean and Inspect Drainage Piping</t>
  </si>
  <si>
    <t>Catch Basin Repair/Reset Frame &amp; Grate</t>
  </si>
  <si>
    <t>Catch Basin Frame &amp; Grate</t>
  </si>
  <si>
    <t>Replace 8" CMP drain line with 8" Perf. HDPE and stone</t>
  </si>
  <si>
    <t>Erosion &amp; Sedimentation Controls - Catch Basins</t>
  </si>
  <si>
    <t>Police Details (Allowance)</t>
  </si>
  <si>
    <t>Mobilization/Demobilization</t>
  </si>
  <si>
    <t>Bituminous Concrete Adjustment Allowance</t>
  </si>
  <si>
    <t>Bituminous Concrete Pavement - Miscellaneous Driveway Aprons and Spot Repairs</t>
  </si>
  <si>
    <t>AJ Virgilio</t>
  </si>
  <si>
    <t>Baltazar Contractors</t>
  </si>
  <si>
    <t>August 17, 2017 @ 11:00 a.m.</t>
  </si>
  <si>
    <t>Bid addendum 1 &amp; 2</t>
  </si>
  <si>
    <t>Geeleher Enterprises</t>
  </si>
  <si>
    <t>Northern Construction</t>
  </si>
  <si>
    <t xml:space="preserve">                 Northern Construction</t>
  </si>
  <si>
    <t>GEG Construction</t>
  </si>
  <si>
    <t>Borges Construction</t>
  </si>
  <si>
    <t xml:space="preserve">            Borges Construction</t>
  </si>
  <si>
    <t>JL Raymaakers</t>
  </si>
  <si>
    <t>Jack Goncalves &amp; Sons</t>
  </si>
  <si>
    <t xml:space="preserve">                     Jack Goncalves &amp; Sons</t>
  </si>
  <si>
    <t xml:space="preserve">                  GEG Construction</t>
  </si>
  <si>
    <t>Ludlow Construction</t>
  </si>
  <si>
    <t>yes</t>
  </si>
  <si>
    <t>Asbestos-cement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</si>
</sst>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indexed="8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</font>
    <font>
      <b/>
      <sz val="10"/>
      <color indexed="8"/>
      <name val="Times New Roman"/>
      <family val="1"/>
    </font>
    <font>
      <sz val="10"/>
      <name val="Times New Roman"/>
      <family val="1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/>
  </cellStyleXfs>
  <cellXfs count="42">
    <xf numFmtId="0" fontId="0" fillId="0" borderId="0" xfId="0"/>
    <xf numFmtId="0" fontId="3" fillId="0" borderId="0" xfId="0" applyFont="1"/>
    <xf numFmtId="0" fontId="0" fillId="0" borderId="1" xfId="0" applyBorder="1"/>
    <xf numFmtId="44" fontId="0" fillId="0" borderId="0" xfId="1" applyFont="1"/>
    <xf numFmtId="44" fontId="0" fillId="0" borderId="2" xfId="0" applyNumberFormat="1" applyBorder="1"/>
    <xf numFmtId="44" fontId="0" fillId="0" borderId="1" xfId="1" applyFont="1" applyBorder="1"/>
    <xf numFmtId="0" fontId="0" fillId="0" borderId="0" xfId="0" applyBorder="1"/>
    <xf numFmtId="0" fontId="0" fillId="2" borderId="0" xfId="0" applyFill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44" fontId="0" fillId="0" borderId="0" xfId="1" applyFont="1" applyFill="1"/>
    <xf numFmtId="0" fontId="0" fillId="0" borderId="0" xfId="0" applyFill="1"/>
    <xf numFmtId="0" fontId="2" fillId="2" borderId="0" xfId="0" applyFont="1" applyFill="1" applyAlignment="1">
      <alignment horizontal="center"/>
    </xf>
    <xf numFmtId="44" fontId="0" fillId="0" borderId="3" xfId="1" applyFont="1" applyBorder="1"/>
    <xf numFmtId="0" fontId="5" fillId="0" borderId="0" xfId="0" applyFont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0" xfId="0" applyFont="1" applyBorder="1"/>
    <xf numFmtId="0" fontId="5" fillId="0" borderId="0" xfId="0" applyFont="1" applyBorder="1" applyAlignment="1">
      <alignment horizontal="center"/>
    </xf>
    <xf numFmtId="0" fontId="8" fillId="0" borderId="0" xfId="2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top" wrapText="1"/>
    </xf>
    <xf numFmtId="0" fontId="9" fillId="0" borderId="0" xfId="0" applyFont="1"/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8" fillId="0" borderId="6" xfId="2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4" fontId="0" fillId="0" borderId="6" xfId="1" applyFont="1" applyBorder="1"/>
    <xf numFmtId="0" fontId="8" fillId="0" borderId="6" xfId="2" applyFont="1" applyFill="1" applyBorder="1" applyAlignment="1">
      <alignment wrapText="1"/>
    </xf>
    <xf numFmtId="3" fontId="4" fillId="0" borderId="6" xfId="0" applyNumberFormat="1" applyFont="1" applyFill="1" applyBorder="1" applyAlignment="1">
      <alignment horizontal="center" vertical="center"/>
    </xf>
    <xf numFmtId="44" fontId="0" fillId="0" borderId="6" xfId="1" applyFont="1" applyFill="1" applyBorder="1"/>
    <xf numFmtId="0" fontId="4" fillId="0" borderId="6" xfId="0" applyFont="1" applyFill="1" applyBorder="1" applyAlignment="1">
      <alignment vertical="top" wrapText="1"/>
    </xf>
    <xf numFmtId="0" fontId="7" fillId="0" borderId="6" xfId="0" applyFont="1" applyFill="1" applyBorder="1" applyAlignment="1">
      <alignment vertical="top" wrapText="1"/>
    </xf>
    <xf numFmtId="0" fontId="7" fillId="0" borderId="6" xfId="0" applyFont="1" applyFill="1" applyBorder="1" applyAlignment="1">
      <alignment horizontal="center" vertical="top" wrapText="1"/>
    </xf>
    <xf numFmtId="0" fontId="3" fillId="0" borderId="6" xfId="0" applyFont="1" applyBorder="1"/>
    <xf numFmtId="0" fontId="0" fillId="0" borderId="6" xfId="0" applyBorder="1"/>
    <xf numFmtId="0" fontId="5" fillId="0" borderId="6" xfId="0" applyFont="1" applyBorder="1"/>
    <xf numFmtId="44" fontId="0" fillId="0" borderId="6" xfId="0" applyNumberFormat="1" applyBorder="1"/>
    <xf numFmtId="0" fontId="7" fillId="0" borderId="6" xfId="0" applyFont="1" applyFill="1" applyBorder="1" applyAlignment="1">
      <alignment horizontal="left" vertical="top" wrapText="1"/>
    </xf>
    <xf numFmtId="0" fontId="3" fillId="0" borderId="0" xfId="0" applyFont="1" applyAlignment="1">
      <alignment wrapText="1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L38"/>
  <sheetViews>
    <sheetView workbookViewId="0">
      <selection activeCell="I25" sqref="I25"/>
    </sheetView>
  </sheetViews>
  <sheetFormatPr defaultRowHeight="15" x14ac:dyDescent="0.25"/>
  <cols>
    <col min="1" max="1" width="25.42578125" customWidth="1"/>
    <col min="2" max="2" width="2.85546875" customWidth="1"/>
    <col min="3" max="3" width="20.140625" customWidth="1"/>
    <col min="4" max="4" width="2.140625" customWidth="1"/>
    <col min="5" max="5" width="19.42578125" customWidth="1"/>
    <col min="6" max="6" width="2.5703125" customWidth="1"/>
    <col min="7" max="7" width="20.7109375" customWidth="1"/>
    <col min="8" max="8" width="2" customWidth="1"/>
    <col min="9" max="9" width="20.7109375" customWidth="1"/>
    <col min="10" max="10" width="3" customWidth="1"/>
    <col min="11" max="11" width="21" bestFit="1" customWidth="1"/>
    <col min="12" max="12" width="2.85546875" style="13" customWidth="1"/>
    <col min="13" max="13" width="16.5703125" customWidth="1"/>
    <col min="14" max="14" width="3" customWidth="1"/>
    <col min="15" max="15" width="18" customWidth="1"/>
    <col min="16" max="16" width="3.140625" customWidth="1"/>
    <col min="17" max="17" width="17.42578125" customWidth="1"/>
  </cols>
  <sheetData>
    <row r="1" spans="1:12" x14ac:dyDescent="0.25">
      <c r="A1" s="24" t="s">
        <v>65</v>
      </c>
    </row>
    <row r="2" spans="1:12" x14ac:dyDescent="0.25">
      <c r="A2" s="24" t="s">
        <v>66</v>
      </c>
    </row>
    <row r="3" spans="1:12" x14ac:dyDescent="0.25">
      <c r="A3" s="24" t="s">
        <v>112</v>
      </c>
    </row>
    <row r="4" spans="1:12" x14ac:dyDescent="0.25">
      <c r="C4" s="11" t="s">
        <v>110</v>
      </c>
      <c r="D4" s="14"/>
      <c r="E4" s="11" t="s">
        <v>111</v>
      </c>
      <c r="F4" s="14"/>
      <c r="G4" s="11" t="s">
        <v>114</v>
      </c>
      <c r="H4" s="7"/>
      <c r="I4" s="11" t="s">
        <v>115</v>
      </c>
      <c r="J4" s="14"/>
      <c r="K4" s="11" t="s">
        <v>117</v>
      </c>
      <c r="L4" s="25"/>
    </row>
    <row r="6" spans="1:12" x14ac:dyDescent="0.25">
      <c r="A6" t="s">
        <v>1</v>
      </c>
      <c r="C6" s="5">
        <v>2689900</v>
      </c>
      <c r="D6" s="3"/>
      <c r="E6" s="5">
        <v>2145552.6</v>
      </c>
      <c r="F6" s="3"/>
      <c r="G6" s="5">
        <v>2335810</v>
      </c>
      <c r="H6" s="3"/>
      <c r="I6" s="5">
        <v>3338600</v>
      </c>
      <c r="K6" s="5">
        <v>1978040</v>
      </c>
      <c r="L6" s="12"/>
    </row>
    <row r="7" spans="1:12" x14ac:dyDescent="0.25">
      <c r="C7" s="5"/>
      <c r="D7" s="3"/>
      <c r="E7" s="5"/>
      <c r="F7" s="3"/>
      <c r="G7" s="5"/>
      <c r="H7" s="3"/>
      <c r="I7" s="5"/>
      <c r="K7" s="5"/>
      <c r="L7" s="12"/>
    </row>
    <row r="8" spans="1:12" ht="15.75" thickBot="1" x14ac:dyDescent="0.3">
      <c r="A8" t="s">
        <v>68</v>
      </c>
      <c r="C8" s="4">
        <f>C6+C7</f>
        <v>2689900</v>
      </c>
      <c r="E8" s="4">
        <f>E6+E7</f>
        <v>2145552.6</v>
      </c>
      <c r="G8" s="4">
        <f>G6+G7</f>
        <v>2335810</v>
      </c>
      <c r="I8" s="4">
        <f>I6+I7</f>
        <v>3338600</v>
      </c>
      <c r="K8" s="4">
        <f>K6+K7</f>
        <v>1978040</v>
      </c>
    </row>
    <row r="9" spans="1:12" ht="15.75" thickTop="1" x14ac:dyDescent="0.25"/>
    <row r="10" spans="1:12" x14ac:dyDescent="0.25">
      <c r="A10" t="s">
        <v>2</v>
      </c>
      <c r="C10" s="2" t="s">
        <v>125</v>
      </c>
      <c r="E10" s="2" t="s">
        <v>125</v>
      </c>
      <c r="G10" s="2" t="s">
        <v>125</v>
      </c>
      <c r="I10" s="2" t="s">
        <v>125</v>
      </c>
      <c r="K10" s="2" t="s">
        <v>125</v>
      </c>
    </row>
    <row r="11" spans="1:12" x14ac:dyDescent="0.25">
      <c r="A11" t="s">
        <v>3</v>
      </c>
      <c r="C11" s="2" t="s">
        <v>125</v>
      </c>
      <c r="E11" s="2" t="s">
        <v>125</v>
      </c>
      <c r="G11" s="2" t="s">
        <v>125</v>
      </c>
      <c r="I11" s="2" t="s">
        <v>125</v>
      </c>
      <c r="K11" s="2" t="s">
        <v>125</v>
      </c>
    </row>
    <row r="12" spans="1:12" x14ac:dyDescent="0.25">
      <c r="A12" t="s">
        <v>60</v>
      </c>
      <c r="C12" s="2" t="s">
        <v>125</v>
      </c>
      <c r="E12" s="2" t="s">
        <v>125</v>
      </c>
      <c r="G12" s="2" t="s">
        <v>125</v>
      </c>
      <c r="I12" s="2" t="s">
        <v>125</v>
      </c>
      <c r="K12" s="2" t="s">
        <v>125</v>
      </c>
    </row>
    <row r="13" spans="1:12" x14ac:dyDescent="0.25">
      <c r="A13" t="s">
        <v>4</v>
      </c>
      <c r="C13" s="2" t="s">
        <v>125</v>
      </c>
      <c r="E13" s="2" t="s">
        <v>125</v>
      </c>
      <c r="G13" s="2" t="s">
        <v>125</v>
      </c>
      <c r="I13" s="2" t="s">
        <v>125</v>
      </c>
      <c r="K13" s="2" t="s">
        <v>125</v>
      </c>
    </row>
    <row r="14" spans="1:12" x14ac:dyDescent="0.25">
      <c r="A14" t="s">
        <v>5</v>
      </c>
      <c r="C14" s="2" t="s">
        <v>125</v>
      </c>
      <c r="E14" s="2" t="s">
        <v>125</v>
      </c>
      <c r="G14" s="2" t="s">
        <v>125</v>
      </c>
      <c r="I14" s="2" t="s">
        <v>125</v>
      </c>
      <c r="K14" s="2" t="s">
        <v>125</v>
      </c>
    </row>
    <row r="15" spans="1:12" x14ac:dyDescent="0.25">
      <c r="A15" t="s">
        <v>6</v>
      </c>
      <c r="C15" s="2" t="s">
        <v>125</v>
      </c>
      <c r="E15" s="2" t="s">
        <v>125</v>
      </c>
      <c r="G15" s="2" t="s">
        <v>125</v>
      </c>
      <c r="I15" s="2" t="s">
        <v>125</v>
      </c>
      <c r="K15" s="2" t="s">
        <v>125</v>
      </c>
    </row>
    <row r="16" spans="1:12" x14ac:dyDescent="0.25">
      <c r="A16" t="s">
        <v>7</v>
      </c>
      <c r="C16" s="2" t="s">
        <v>125</v>
      </c>
      <c r="E16" s="2" t="s">
        <v>125</v>
      </c>
      <c r="G16" s="2" t="s">
        <v>125</v>
      </c>
      <c r="I16" s="2" t="s">
        <v>125</v>
      </c>
      <c r="K16" s="2" t="s">
        <v>125</v>
      </c>
    </row>
    <row r="17" spans="1:12" x14ac:dyDescent="0.25">
      <c r="A17" t="s">
        <v>8</v>
      </c>
      <c r="C17" s="2" t="s">
        <v>125</v>
      </c>
      <c r="E17" s="2" t="s">
        <v>125</v>
      </c>
      <c r="G17" s="2" t="s">
        <v>125</v>
      </c>
      <c r="I17" s="2" t="s">
        <v>125</v>
      </c>
      <c r="K17" s="2" t="s">
        <v>125</v>
      </c>
    </row>
    <row r="18" spans="1:12" x14ac:dyDescent="0.25">
      <c r="A18" t="s">
        <v>9</v>
      </c>
      <c r="C18" s="2" t="s">
        <v>125</v>
      </c>
      <c r="E18" s="2" t="s">
        <v>125</v>
      </c>
      <c r="G18" s="2" t="s">
        <v>125</v>
      </c>
      <c r="I18" s="2" t="s">
        <v>125</v>
      </c>
      <c r="K18" s="2" t="s">
        <v>125</v>
      </c>
    </row>
    <row r="19" spans="1:12" x14ac:dyDescent="0.25">
      <c r="A19" t="s">
        <v>113</v>
      </c>
      <c r="C19" s="2" t="s">
        <v>125</v>
      </c>
      <c r="E19" s="2" t="s">
        <v>125</v>
      </c>
      <c r="G19" s="2" t="s">
        <v>125</v>
      </c>
      <c r="I19" s="2" t="s">
        <v>125</v>
      </c>
      <c r="K19" s="2" t="s">
        <v>125</v>
      </c>
    </row>
    <row r="20" spans="1:12" x14ac:dyDescent="0.25">
      <c r="C20" s="6"/>
      <c r="D20" s="6"/>
      <c r="E20" s="6"/>
      <c r="F20" s="6"/>
      <c r="G20" s="6"/>
      <c r="I20" s="6"/>
    </row>
    <row r="22" spans="1:12" x14ac:dyDescent="0.25">
      <c r="C22" s="11" t="s">
        <v>118</v>
      </c>
      <c r="D22" s="14"/>
      <c r="E22" s="11" t="s">
        <v>120</v>
      </c>
      <c r="F22" s="7"/>
      <c r="G22" s="11" t="s">
        <v>121</v>
      </c>
      <c r="H22" s="14"/>
      <c r="I22" s="11" t="s">
        <v>124</v>
      </c>
      <c r="J22" s="13"/>
      <c r="L22"/>
    </row>
    <row r="23" spans="1:12" x14ac:dyDescent="0.25">
      <c r="J23" s="13"/>
      <c r="L23"/>
    </row>
    <row r="24" spans="1:12" x14ac:dyDescent="0.25">
      <c r="A24" t="s">
        <v>1</v>
      </c>
      <c r="C24" s="5">
        <v>2134631</v>
      </c>
      <c r="D24" s="3"/>
      <c r="E24" s="5">
        <v>2038389</v>
      </c>
      <c r="F24" s="3"/>
      <c r="G24" s="5">
        <v>2587583.7999999998</v>
      </c>
      <c r="H24" s="3"/>
      <c r="I24" s="5">
        <v>2210806.5</v>
      </c>
      <c r="J24" s="13"/>
      <c r="L24"/>
    </row>
    <row r="25" spans="1:12" x14ac:dyDescent="0.25">
      <c r="C25" s="5"/>
      <c r="D25" s="3"/>
      <c r="E25" s="5"/>
      <c r="F25" s="3"/>
      <c r="G25" s="5"/>
      <c r="H25" s="3"/>
      <c r="I25" s="5"/>
      <c r="J25" s="13"/>
      <c r="L25"/>
    </row>
    <row r="26" spans="1:12" ht="15.75" thickBot="1" x14ac:dyDescent="0.3">
      <c r="A26" t="s">
        <v>68</v>
      </c>
      <c r="C26" s="4">
        <f>C24+C25</f>
        <v>2134631</v>
      </c>
      <c r="E26" s="4">
        <f>E24+E25</f>
        <v>2038389</v>
      </c>
      <c r="G26" s="4">
        <f>G24+G25</f>
        <v>2587583.7999999998</v>
      </c>
      <c r="I26" s="4">
        <f>I24+I25</f>
        <v>2210806.5</v>
      </c>
      <c r="J26" s="13"/>
      <c r="L26"/>
    </row>
    <row r="27" spans="1:12" ht="15.75" thickTop="1" x14ac:dyDescent="0.25">
      <c r="J27" s="13"/>
      <c r="L27"/>
    </row>
    <row r="28" spans="1:12" x14ac:dyDescent="0.25">
      <c r="A28" t="s">
        <v>2</v>
      </c>
      <c r="C28" s="2" t="s">
        <v>125</v>
      </c>
      <c r="E28" s="2" t="s">
        <v>125</v>
      </c>
      <c r="G28" s="2" t="s">
        <v>125</v>
      </c>
      <c r="I28" s="2" t="s">
        <v>125</v>
      </c>
      <c r="J28" s="13"/>
      <c r="L28"/>
    </row>
    <row r="29" spans="1:12" x14ac:dyDescent="0.25">
      <c r="A29" t="s">
        <v>3</v>
      </c>
      <c r="C29" s="2" t="s">
        <v>125</v>
      </c>
      <c r="E29" s="2" t="s">
        <v>125</v>
      </c>
      <c r="G29" s="2" t="s">
        <v>125</v>
      </c>
      <c r="I29" s="2" t="s">
        <v>125</v>
      </c>
      <c r="J29" s="13"/>
      <c r="L29"/>
    </row>
    <row r="30" spans="1:12" x14ac:dyDescent="0.25">
      <c r="A30" t="s">
        <v>60</v>
      </c>
      <c r="C30" s="2" t="s">
        <v>125</v>
      </c>
      <c r="E30" s="2" t="s">
        <v>125</v>
      </c>
      <c r="G30" s="2" t="s">
        <v>125</v>
      </c>
      <c r="I30" s="2" t="s">
        <v>125</v>
      </c>
      <c r="J30" s="13"/>
      <c r="L30"/>
    </row>
    <row r="31" spans="1:12" x14ac:dyDescent="0.25">
      <c r="A31" t="s">
        <v>4</v>
      </c>
      <c r="C31" s="2" t="s">
        <v>125</v>
      </c>
      <c r="E31" s="2" t="s">
        <v>125</v>
      </c>
      <c r="G31" s="2" t="s">
        <v>125</v>
      </c>
      <c r="I31" s="2" t="s">
        <v>125</v>
      </c>
      <c r="J31" s="13"/>
      <c r="L31"/>
    </row>
    <row r="32" spans="1:12" x14ac:dyDescent="0.25">
      <c r="A32" t="s">
        <v>5</v>
      </c>
      <c r="C32" s="2" t="s">
        <v>125</v>
      </c>
      <c r="E32" s="2" t="s">
        <v>125</v>
      </c>
      <c r="G32" s="2" t="s">
        <v>125</v>
      </c>
      <c r="I32" s="2" t="s">
        <v>125</v>
      </c>
      <c r="J32" s="13"/>
      <c r="L32"/>
    </row>
    <row r="33" spans="1:12" x14ac:dyDescent="0.25">
      <c r="A33" t="s">
        <v>6</v>
      </c>
      <c r="C33" s="2" t="s">
        <v>125</v>
      </c>
      <c r="E33" s="2" t="s">
        <v>125</v>
      </c>
      <c r="G33" s="2" t="s">
        <v>125</v>
      </c>
      <c r="I33" s="2" t="s">
        <v>125</v>
      </c>
      <c r="J33" s="13"/>
      <c r="L33"/>
    </row>
    <row r="34" spans="1:12" x14ac:dyDescent="0.25">
      <c r="A34" t="s">
        <v>7</v>
      </c>
      <c r="C34" s="2" t="s">
        <v>125</v>
      </c>
      <c r="E34" s="2" t="s">
        <v>125</v>
      </c>
      <c r="G34" s="2" t="s">
        <v>125</v>
      </c>
      <c r="I34" s="2" t="s">
        <v>125</v>
      </c>
      <c r="J34" s="13"/>
      <c r="L34"/>
    </row>
    <row r="35" spans="1:12" x14ac:dyDescent="0.25">
      <c r="A35" t="s">
        <v>8</v>
      </c>
      <c r="C35" s="2" t="s">
        <v>125</v>
      </c>
      <c r="E35" s="2" t="s">
        <v>125</v>
      </c>
      <c r="G35" s="2" t="s">
        <v>125</v>
      </c>
      <c r="I35" s="2" t="s">
        <v>125</v>
      </c>
      <c r="J35" s="13"/>
      <c r="L35"/>
    </row>
    <row r="36" spans="1:12" x14ac:dyDescent="0.25">
      <c r="A36" t="s">
        <v>9</v>
      </c>
      <c r="C36" s="2" t="s">
        <v>125</v>
      </c>
      <c r="E36" s="2" t="s">
        <v>125</v>
      </c>
      <c r="G36" s="2" t="s">
        <v>125</v>
      </c>
      <c r="I36" s="2" t="s">
        <v>125</v>
      </c>
      <c r="J36" s="13"/>
      <c r="L36"/>
    </row>
    <row r="37" spans="1:12" x14ac:dyDescent="0.25">
      <c r="A37" t="s">
        <v>113</v>
      </c>
      <c r="C37" s="2" t="s">
        <v>125</v>
      </c>
      <c r="E37" s="2" t="s">
        <v>125</v>
      </c>
      <c r="G37" s="2" t="s">
        <v>125</v>
      </c>
      <c r="I37" s="2" t="s">
        <v>125</v>
      </c>
      <c r="J37" s="13"/>
      <c r="L37"/>
    </row>
    <row r="38" spans="1:12" x14ac:dyDescent="0.25">
      <c r="J38" s="13"/>
      <c r="L38"/>
    </row>
  </sheetData>
  <pageMargins left="0.2" right="0.2" top="0.75" bottom="0.75" header="0.3" footer="0.3"/>
  <pageSetup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48"/>
  <sheetViews>
    <sheetView tabSelected="1" topLeftCell="J22" workbookViewId="0">
      <selection activeCell="AA46" sqref="AA46"/>
    </sheetView>
  </sheetViews>
  <sheetFormatPr defaultRowHeight="15" x14ac:dyDescent="0.25"/>
  <cols>
    <col min="1" max="1" width="37.140625" style="20" customWidth="1"/>
    <col min="2" max="2" width="9.140625" style="1"/>
    <col min="3" max="3" width="12.5703125" bestFit="1" customWidth="1"/>
    <col min="4" max="4" width="14.28515625" bestFit="1" customWidth="1"/>
    <col min="5" max="5" width="2.5703125" customWidth="1"/>
    <col min="6" max="6" width="12.5703125" bestFit="1" customWidth="1"/>
    <col min="7" max="7" width="14.28515625" bestFit="1" customWidth="1"/>
    <col min="8" max="8" width="1.5703125" customWidth="1"/>
    <col min="9" max="9" width="14" customWidth="1"/>
    <col min="10" max="10" width="14.28515625" bestFit="1" customWidth="1"/>
    <col min="11" max="11" width="3.5703125" customWidth="1"/>
    <col min="12" max="12" width="12.5703125" bestFit="1" customWidth="1"/>
    <col min="13" max="13" width="15.85546875" customWidth="1"/>
    <col min="14" max="14" width="3.5703125" customWidth="1"/>
    <col min="15" max="15" width="12.5703125" bestFit="1" customWidth="1"/>
    <col min="16" max="16" width="14.28515625" bestFit="1" customWidth="1"/>
    <col min="17" max="17" width="2.5703125" customWidth="1"/>
    <col min="18" max="18" width="12.5703125" bestFit="1" customWidth="1"/>
    <col min="19" max="19" width="14.28515625" bestFit="1" customWidth="1"/>
    <col min="20" max="20" width="1.5703125" customWidth="1"/>
    <col min="21" max="21" width="14" customWidth="1"/>
    <col min="22" max="22" width="14.28515625" bestFit="1" customWidth="1"/>
    <col min="23" max="23" width="3.5703125" customWidth="1"/>
    <col min="24" max="24" width="12.5703125" bestFit="1" customWidth="1"/>
    <col min="25" max="25" width="15.85546875" customWidth="1"/>
    <col min="26" max="26" width="1.5703125" customWidth="1"/>
    <col min="27" max="27" width="14" customWidth="1"/>
    <col min="28" max="28" width="14.28515625" bestFit="1" customWidth="1"/>
  </cols>
  <sheetData>
    <row r="1" spans="1:28" x14ac:dyDescent="0.25">
      <c r="A1" s="20" t="s">
        <v>69</v>
      </c>
    </row>
    <row r="2" spans="1:28" x14ac:dyDescent="0.25">
      <c r="A2" s="20" t="s">
        <v>67</v>
      </c>
    </row>
    <row r="3" spans="1:28" x14ac:dyDescent="0.25">
      <c r="C3" s="8" t="s">
        <v>110</v>
      </c>
      <c r="D3" s="9"/>
      <c r="E3" s="10"/>
      <c r="F3" s="8" t="s">
        <v>111</v>
      </c>
      <c r="G3" s="9"/>
      <c r="H3" s="10"/>
      <c r="I3" s="8" t="s">
        <v>114</v>
      </c>
      <c r="J3" s="9"/>
      <c r="K3" s="10"/>
      <c r="L3" s="11" t="s">
        <v>116</v>
      </c>
      <c r="M3" s="9"/>
      <c r="N3" s="10"/>
      <c r="O3" s="11" t="s">
        <v>123</v>
      </c>
      <c r="P3" s="9"/>
      <c r="Q3" s="10"/>
      <c r="R3" s="11" t="s">
        <v>119</v>
      </c>
      <c r="S3" s="9"/>
      <c r="T3" s="10"/>
      <c r="U3" s="8" t="s">
        <v>120</v>
      </c>
      <c r="V3" s="9"/>
      <c r="W3" s="10"/>
      <c r="X3" s="11" t="s">
        <v>122</v>
      </c>
      <c r="Y3" s="9"/>
      <c r="Z3" s="10"/>
      <c r="AA3" s="8" t="s">
        <v>124</v>
      </c>
      <c r="AB3" s="9"/>
    </row>
    <row r="5" spans="1:28" x14ac:dyDescent="0.25">
      <c r="A5" s="21" t="s">
        <v>57</v>
      </c>
      <c r="B5" s="16" t="s">
        <v>0</v>
      </c>
    </row>
    <row r="6" spans="1:28" ht="25.5" x14ac:dyDescent="0.25">
      <c r="A6" s="22" t="s">
        <v>70</v>
      </c>
      <c r="B6" s="17">
        <v>17</v>
      </c>
      <c r="C6" s="3">
        <v>5625</v>
      </c>
      <c r="D6" s="3">
        <f>B6*C6</f>
        <v>95625</v>
      </c>
      <c r="E6" s="3"/>
      <c r="F6" s="3">
        <v>10000</v>
      </c>
      <c r="G6" s="3">
        <f>B6*F6</f>
        <v>170000</v>
      </c>
      <c r="H6" s="3"/>
      <c r="I6" s="3">
        <v>3700</v>
      </c>
      <c r="J6" s="3">
        <f>B6*I6</f>
        <v>62900</v>
      </c>
      <c r="K6" s="3"/>
      <c r="L6" s="3">
        <v>5500</v>
      </c>
      <c r="M6" s="3">
        <f>L6*B6</f>
        <v>93500</v>
      </c>
      <c r="N6" s="3"/>
      <c r="O6" s="3">
        <v>4000</v>
      </c>
      <c r="P6" s="3">
        <f>B6*O6</f>
        <v>68000</v>
      </c>
      <c r="Q6" s="3"/>
      <c r="R6" s="3">
        <v>2800</v>
      </c>
      <c r="S6" s="3">
        <f>B6*R6</f>
        <v>47600</v>
      </c>
      <c r="T6" s="3"/>
      <c r="U6" s="3">
        <v>3250</v>
      </c>
      <c r="V6" s="3">
        <f>B6*U6</f>
        <v>55250</v>
      </c>
      <c r="W6" s="3"/>
      <c r="X6" s="3">
        <v>3750</v>
      </c>
      <c r="Y6" s="3">
        <f>B6*X6</f>
        <v>63750</v>
      </c>
      <c r="Z6" s="3"/>
      <c r="AA6" s="3">
        <v>4500</v>
      </c>
      <c r="AB6" s="3">
        <f>B6*AA6</f>
        <v>76500</v>
      </c>
    </row>
    <row r="7" spans="1:28" ht="26.25" x14ac:dyDescent="0.25">
      <c r="A7" s="41" t="s">
        <v>71</v>
      </c>
      <c r="B7" s="17">
        <v>17</v>
      </c>
      <c r="C7" s="3">
        <v>11250</v>
      </c>
      <c r="D7" s="3">
        <f t="shared" ref="D7:D46" si="0">B7*C7</f>
        <v>191250</v>
      </c>
      <c r="E7" s="3"/>
      <c r="F7" s="3">
        <v>100</v>
      </c>
      <c r="G7" s="3">
        <f t="shared" ref="G7:G46" si="1">B7*F7</f>
        <v>1700</v>
      </c>
      <c r="H7" s="3"/>
      <c r="I7" s="3">
        <v>4700</v>
      </c>
      <c r="J7" s="3">
        <f t="shared" ref="J7:J46" si="2">B7*I7</f>
        <v>79900</v>
      </c>
      <c r="K7" s="3"/>
      <c r="L7" s="3">
        <v>7200</v>
      </c>
      <c r="M7" s="3">
        <f t="shared" ref="M7:M46" si="3">L7*B7</f>
        <v>122400</v>
      </c>
      <c r="N7" s="3"/>
      <c r="O7" s="3">
        <v>4500</v>
      </c>
      <c r="P7" s="3">
        <f t="shared" ref="P7:P46" si="4">B7*O7</f>
        <v>76500</v>
      </c>
      <c r="Q7" s="3"/>
      <c r="R7" s="3">
        <v>3000</v>
      </c>
      <c r="S7" s="3">
        <f t="shared" ref="S7:S46" si="5">B7*R7</f>
        <v>51000</v>
      </c>
      <c r="T7" s="3"/>
      <c r="U7" s="3">
        <v>6116</v>
      </c>
      <c r="V7" s="3">
        <f t="shared" ref="V7:V46" si="6">B7*U7</f>
        <v>103972</v>
      </c>
      <c r="W7" s="3"/>
      <c r="X7" s="3">
        <v>6500</v>
      </c>
      <c r="Y7" s="3">
        <f t="shared" ref="Y7:Y46" si="7">B7*X7</f>
        <v>110500</v>
      </c>
      <c r="Z7" s="3"/>
      <c r="AA7" s="3">
        <v>4500</v>
      </c>
      <c r="AB7" s="3">
        <f t="shared" ref="AB7:AB46" si="8">B7*AA7</f>
        <v>76500</v>
      </c>
    </row>
    <row r="8" spans="1:28" x14ac:dyDescent="0.25">
      <c r="A8" s="41" t="s">
        <v>72</v>
      </c>
      <c r="B8" s="17">
        <v>3370</v>
      </c>
      <c r="C8" s="3">
        <v>81.25</v>
      </c>
      <c r="D8" s="3">
        <f t="shared" si="0"/>
        <v>273812.5</v>
      </c>
      <c r="E8" s="3"/>
      <c r="F8" s="3">
        <v>166</v>
      </c>
      <c r="G8" s="3">
        <f t="shared" si="1"/>
        <v>559420</v>
      </c>
      <c r="H8" s="3"/>
      <c r="I8" s="3">
        <v>98</v>
      </c>
      <c r="J8" s="3">
        <f t="shared" si="2"/>
        <v>330260</v>
      </c>
      <c r="K8" s="3"/>
      <c r="L8" s="3">
        <v>141</v>
      </c>
      <c r="M8" s="3">
        <f t="shared" si="3"/>
        <v>475170</v>
      </c>
      <c r="N8" s="3"/>
      <c r="O8" s="3">
        <v>70</v>
      </c>
      <c r="P8" s="3">
        <f t="shared" si="4"/>
        <v>235900</v>
      </c>
      <c r="Q8" s="3"/>
      <c r="R8" s="3">
        <v>80</v>
      </c>
      <c r="S8" s="3">
        <f t="shared" si="5"/>
        <v>269600</v>
      </c>
      <c r="T8" s="3"/>
      <c r="U8" s="3">
        <v>56</v>
      </c>
      <c r="V8" s="3">
        <f t="shared" si="6"/>
        <v>188720</v>
      </c>
      <c r="W8" s="3"/>
      <c r="X8" s="3">
        <v>97</v>
      </c>
      <c r="Y8" s="3">
        <f t="shared" si="7"/>
        <v>326890</v>
      </c>
      <c r="Z8" s="3"/>
      <c r="AA8" s="3">
        <v>80</v>
      </c>
      <c r="AB8" s="3">
        <f t="shared" si="8"/>
        <v>269600</v>
      </c>
    </row>
    <row r="9" spans="1:28" ht="26.25" x14ac:dyDescent="0.25">
      <c r="A9" s="41" t="s">
        <v>73</v>
      </c>
      <c r="B9" s="17">
        <v>3330</v>
      </c>
      <c r="C9" s="3">
        <v>115</v>
      </c>
      <c r="D9" s="3">
        <f t="shared" si="0"/>
        <v>382950</v>
      </c>
      <c r="E9" s="3"/>
      <c r="F9" s="3">
        <v>10</v>
      </c>
      <c r="G9" s="3">
        <f t="shared" si="1"/>
        <v>33300</v>
      </c>
      <c r="H9" s="3"/>
      <c r="I9" s="3">
        <v>115</v>
      </c>
      <c r="J9" s="3">
        <f t="shared" si="2"/>
        <v>382950</v>
      </c>
      <c r="K9" s="3"/>
      <c r="L9" s="3">
        <v>276</v>
      </c>
      <c r="M9" s="3">
        <f t="shared" si="3"/>
        <v>919080</v>
      </c>
      <c r="N9" s="3"/>
      <c r="O9" s="3">
        <v>77</v>
      </c>
      <c r="P9" s="3">
        <f t="shared" si="4"/>
        <v>256410</v>
      </c>
      <c r="Q9" s="3"/>
      <c r="R9" s="3">
        <v>95</v>
      </c>
      <c r="S9" s="3">
        <f t="shared" si="5"/>
        <v>316350</v>
      </c>
      <c r="T9" s="3"/>
      <c r="U9" s="3">
        <v>104</v>
      </c>
      <c r="V9" s="3">
        <f t="shared" si="6"/>
        <v>346320</v>
      </c>
      <c r="W9" s="3"/>
      <c r="X9" s="3">
        <v>97</v>
      </c>
      <c r="Y9" s="3">
        <f t="shared" si="7"/>
        <v>323010</v>
      </c>
      <c r="Z9" s="3"/>
      <c r="AA9" s="3">
        <v>80</v>
      </c>
      <c r="AB9" s="3">
        <f t="shared" si="8"/>
        <v>266400</v>
      </c>
    </row>
    <row r="10" spans="1:28" ht="26.25" x14ac:dyDescent="0.25">
      <c r="A10" s="41" t="s">
        <v>74</v>
      </c>
      <c r="B10" s="17">
        <v>2300</v>
      </c>
      <c r="C10" s="3">
        <v>78.75</v>
      </c>
      <c r="D10" s="3">
        <f t="shared" si="0"/>
        <v>181125</v>
      </c>
      <c r="E10" s="3"/>
      <c r="F10" s="3">
        <v>95</v>
      </c>
      <c r="G10" s="3">
        <f t="shared" si="1"/>
        <v>218500</v>
      </c>
      <c r="H10" s="3"/>
      <c r="I10" s="3">
        <v>90</v>
      </c>
      <c r="J10" s="3">
        <f t="shared" si="2"/>
        <v>207000</v>
      </c>
      <c r="K10" s="3"/>
      <c r="L10" s="3">
        <v>80</v>
      </c>
      <c r="M10" s="3">
        <f t="shared" si="3"/>
        <v>184000</v>
      </c>
      <c r="N10" s="3"/>
      <c r="O10" s="3">
        <v>65</v>
      </c>
      <c r="P10" s="3">
        <f t="shared" si="4"/>
        <v>149500</v>
      </c>
      <c r="Q10" s="3"/>
      <c r="R10" s="3">
        <v>60</v>
      </c>
      <c r="S10" s="3">
        <f t="shared" si="5"/>
        <v>138000</v>
      </c>
      <c r="T10" s="3"/>
      <c r="U10" s="3">
        <v>52</v>
      </c>
      <c r="V10" s="3">
        <f t="shared" si="6"/>
        <v>119600</v>
      </c>
      <c r="W10" s="3"/>
      <c r="X10" s="3">
        <v>80</v>
      </c>
      <c r="Y10" s="3">
        <f t="shared" si="7"/>
        <v>184000</v>
      </c>
      <c r="Z10" s="3"/>
      <c r="AA10" s="3">
        <v>55</v>
      </c>
      <c r="AB10" s="3">
        <f t="shared" si="8"/>
        <v>126500</v>
      </c>
    </row>
    <row r="11" spans="1:28" x14ac:dyDescent="0.25">
      <c r="A11" s="1" t="s">
        <v>75</v>
      </c>
      <c r="B11" s="17">
        <v>110</v>
      </c>
      <c r="C11" s="3">
        <v>281.25</v>
      </c>
      <c r="D11" s="3">
        <f t="shared" si="0"/>
        <v>30937.5</v>
      </c>
      <c r="E11" s="3"/>
      <c r="F11" s="3">
        <v>0.01</v>
      </c>
      <c r="G11" s="3">
        <f t="shared" si="1"/>
        <v>1.1000000000000001</v>
      </c>
      <c r="H11" s="3"/>
      <c r="I11" s="3">
        <v>150</v>
      </c>
      <c r="J11" s="3">
        <f t="shared" si="2"/>
        <v>16500</v>
      </c>
      <c r="K11" s="3"/>
      <c r="L11" s="3">
        <v>170</v>
      </c>
      <c r="M11" s="3">
        <f t="shared" si="3"/>
        <v>18700</v>
      </c>
      <c r="N11" s="3"/>
      <c r="O11" s="3">
        <v>90</v>
      </c>
      <c r="P11" s="3">
        <f t="shared" si="4"/>
        <v>9900</v>
      </c>
      <c r="Q11" s="3"/>
      <c r="R11" s="3">
        <v>300</v>
      </c>
      <c r="S11" s="3">
        <f t="shared" si="5"/>
        <v>33000</v>
      </c>
      <c r="T11" s="3"/>
      <c r="U11" s="3">
        <v>190</v>
      </c>
      <c r="V11" s="3">
        <f t="shared" si="6"/>
        <v>20900</v>
      </c>
      <c r="W11" s="3"/>
      <c r="X11" s="3">
        <v>265</v>
      </c>
      <c r="Y11" s="3">
        <f t="shared" si="7"/>
        <v>29150</v>
      </c>
      <c r="Z11" s="3"/>
      <c r="AA11" s="3">
        <v>175</v>
      </c>
      <c r="AB11" s="3">
        <f t="shared" si="8"/>
        <v>19250</v>
      </c>
    </row>
    <row r="12" spans="1:28" x14ac:dyDescent="0.25">
      <c r="A12" s="1" t="s">
        <v>76</v>
      </c>
      <c r="B12" s="17">
        <v>4</v>
      </c>
      <c r="C12" s="3">
        <v>2812.5</v>
      </c>
      <c r="D12" s="3">
        <f t="shared" si="0"/>
        <v>11250</v>
      </c>
      <c r="E12" s="3"/>
      <c r="F12" s="3">
        <v>5000</v>
      </c>
      <c r="G12" s="3">
        <f t="shared" si="1"/>
        <v>20000</v>
      </c>
      <c r="H12" s="3"/>
      <c r="I12" s="3">
        <v>1000</v>
      </c>
      <c r="J12" s="3">
        <f t="shared" si="2"/>
        <v>4000</v>
      </c>
      <c r="K12" s="3"/>
      <c r="L12" s="3">
        <v>1700</v>
      </c>
      <c r="M12" s="3">
        <f t="shared" si="3"/>
        <v>6800</v>
      </c>
      <c r="N12" s="3"/>
      <c r="O12" s="3">
        <v>350</v>
      </c>
      <c r="P12" s="3">
        <f t="shared" si="4"/>
        <v>1400</v>
      </c>
      <c r="Q12" s="3"/>
      <c r="R12" s="3">
        <v>250</v>
      </c>
      <c r="S12" s="3">
        <f t="shared" si="5"/>
        <v>1000</v>
      </c>
      <c r="T12" s="3"/>
      <c r="U12" s="3">
        <v>1800</v>
      </c>
      <c r="V12" s="3">
        <f t="shared" si="6"/>
        <v>7200</v>
      </c>
      <c r="W12" s="3"/>
      <c r="X12" s="3">
        <v>3500</v>
      </c>
      <c r="Y12" s="3">
        <f t="shared" si="7"/>
        <v>14000</v>
      </c>
      <c r="Z12" s="3"/>
      <c r="AA12" s="3">
        <v>1500</v>
      </c>
      <c r="AB12" s="3">
        <f t="shared" si="8"/>
        <v>6000</v>
      </c>
    </row>
    <row r="13" spans="1:28" x14ac:dyDescent="0.25">
      <c r="A13" s="1" t="s">
        <v>77</v>
      </c>
      <c r="B13" s="17">
        <v>2</v>
      </c>
      <c r="C13" s="3">
        <v>1125</v>
      </c>
      <c r="D13" s="3">
        <f t="shared" si="0"/>
        <v>2250</v>
      </c>
      <c r="E13" s="3"/>
      <c r="F13" s="3">
        <v>1000</v>
      </c>
      <c r="G13" s="3">
        <f t="shared" si="1"/>
        <v>2000</v>
      </c>
      <c r="H13" s="3"/>
      <c r="I13" s="3">
        <v>1200</v>
      </c>
      <c r="J13" s="3">
        <f t="shared" si="2"/>
        <v>2400</v>
      </c>
      <c r="K13" s="3"/>
      <c r="L13" s="3">
        <v>1500</v>
      </c>
      <c r="M13" s="3">
        <f t="shared" si="3"/>
        <v>3000</v>
      </c>
      <c r="N13" s="3"/>
      <c r="O13" s="3">
        <v>350</v>
      </c>
      <c r="P13" s="3">
        <f t="shared" si="4"/>
        <v>700</v>
      </c>
      <c r="Q13" s="3"/>
      <c r="R13" s="3">
        <v>1000</v>
      </c>
      <c r="S13" s="3">
        <f t="shared" si="5"/>
        <v>2000</v>
      </c>
      <c r="T13" s="3"/>
      <c r="U13" s="3">
        <v>650</v>
      </c>
      <c r="V13" s="3">
        <f t="shared" si="6"/>
        <v>1300</v>
      </c>
      <c r="W13" s="3"/>
      <c r="X13" s="3">
        <v>3000</v>
      </c>
      <c r="Y13" s="3">
        <f t="shared" si="7"/>
        <v>6000</v>
      </c>
      <c r="Z13" s="3"/>
      <c r="AA13" s="3">
        <v>1000</v>
      </c>
      <c r="AB13" s="3">
        <f t="shared" si="8"/>
        <v>2000</v>
      </c>
    </row>
    <row r="14" spans="1:28" x14ac:dyDescent="0.25">
      <c r="A14" s="1" t="s">
        <v>78</v>
      </c>
      <c r="B14" s="17">
        <v>10</v>
      </c>
      <c r="C14" s="3">
        <v>393.75</v>
      </c>
      <c r="D14" s="3">
        <f t="shared" si="0"/>
        <v>3937.5</v>
      </c>
      <c r="E14" s="3"/>
      <c r="F14" s="3">
        <v>150</v>
      </c>
      <c r="G14" s="3">
        <f t="shared" si="1"/>
        <v>1500</v>
      </c>
      <c r="H14" s="3"/>
      <c r="I14" s="3">
        <v>150</v>
      </c>
      <c r="J14" s="3">
        <f t="shared" si="2"/>
        <v>1500</v>
      </c>
      <c r="K14" s="3"/>
      <c r="L14" s="3">
        <v>350</v>
      </c>
      <c r="M14" s="3">
        <f t="shared" si="3"/>
        <v>3500</v>
      </c>
      <c r="N14" s="3"/>
      <c r="O14" s="3">
        <v>250</v>
      </c>
      <c r="P14" s="3">
        <f t="shared" si="4"/>
        <v>2500</v>
      </c>
      <c r="Q14" s="3"/>
      <c r="R14" s="3">
        <v>200</v>
      </c>
      <c r="S14" s="3">
        <f t="shared" si="5"/>
        <v>2000</v>
      </c>
      <c r="T14" s="3"/>
      <c r="U14" s="3">
        <v>400</v>
      </c>
      <c r="V14" s="3">
        <f t="shared" si="6"/>
        <v>4000</v>
      </c>
      <c r="W14" s="3"/>
      <c r="X14" s="3">
        <v>0.01</v>
      </c>
      <c r="Y14" s="3">
        <f t="shared" si="7"/>
        <v>0.1</v>
      </c>
      <c r="Z14" s="3"/>
      <c r="AA14" s="3">
        <v>200</v>
      </c>
      <c r="AB14" s="3">
        <f t="shared" si="8"/>
        <v>2000</v>
      </c>
    </row>
    <row r="15" spans="1:28" x14ac:dyDescent="0.25">
      <c r="A15" s="1" t="s">
        <v>79</v>
      </c>
      <c r="B15" s="17">
        <v>200</v>
      </c>
      <c r="C15" s="3">
        <v>112.5</v>
      </c>
      <c r="D15" s="3">
        <f t="shared" si="0"/>
        <v>22500</v>
      </c>
      <c r="E15" s="3"/>
      <c r="F15" s="3">
        <v>60</v>
      </c>
      <c r="G15" s="3">
        <f t="shared" si="1"/>
        <v>12000</v>
      </c>
      <c r="H15" s="3"/>
      <c r="I15" s="3">
        <v>20</v>
      </c>
      <c r="J15" s="3">
        <f t="shared" si="2"/>
        <v>4000</v>
      </c>
      <c r="K15" s="3"/>
      <c r="L15" s="3">
        <v>105</v>
      </c>
      <c r="M15" s="3">
        <f t="shared" si="3"/>
        <v>21000</v>
      </c>
      <c r="N15" s="3"/>
      <c r="O15" s="3">
        <v>35</v>
      </c>
      <c r="P15" s="3">
        <f t="shared" si="4"/>
        <v>7000</v>
      </c>
      <c r="Q15" s="3"/>
      <c r="R15" s="3">
        <v>50</v>
      </c>
      <c r="S15" s="3">
        <f t="shared" si="5"/>
        <v>10000</v>
      </c>
      <c r="T15" s="3"/>
      <c r="U15" s="3">
        <v>50</v>
      </c>
      <c r="V15" s="3">
        <f t="shared" si="6"/>
        <v>10000</v>
      </c>
      <c r="W15" s="3"/>
      <c r="X15" s="3">
        <v>0.01</v>
      </c>
      <c r="Y15" s="3">
        <f t="shared" si="7"/>
        <v>2</v>
      </c>
      <c r="Z15" s="3"/>
      <c r="AA15" s="3">
        <v>55</v>
      </c>
      <c r="AB15" s="3">
        <f t="shared" si="8"/>
        <v>11000</v>
      </c>
    </row>
    <row r="16" spans="1:28" x14ac:dyDescent="0.25">
      <c r="A16" s="1" t="s">
        <v>80</v>
      </c>
      <c r="B16" s="17">
        <v>100</v>
      </c>
      <c r="C16" s="3">
        <v>112.5</v>
      </c>
      <c r="D16" s="3">
        <f t="shared" si="0"/>
        <v>11250</v>
      </c>
      <c r="E16" s="3"/>
      <c r="F16" s="3">
        <v>0.01</v>
      </c>
      <c r="G16" s="3">
        <f t="shared" si="1"/>
        <v>1</v>
      </c>
      <c r="H16" s="3"/>
      <c r="I16" s="3">
        <v>1</v>
      </c>
      <c r="J16" s="3">
        <f t="shared" si="2"/>
        <v>100</v>
      </c>
      <c r="K16" s="3"/>
      <c r="L16" s="3">
        <v>95</v>
      </c>
      <c r="M16" s="3">
        <f t="shared" si="3"/>
        <v>9500</v>
      </c>
      <c r="N16" s="3"/>
      <c r="O16" s="3">
        <v>35</v>
      </c>
      <c r="P16" s="3">
        <f t="shared" si="4"/>
        <v>3500</v>
      </c>
      <c r="Q16" s="3"/>
      <c r="R16" s="3">
        <v>0.01</v>
      </c>
      <c r="S16" s="3">
        <f t="shared" si="5"/>
        <v>1</v>
      </c>
      <c r="T16" s="3"/>
      <c r="U16" s="3">
        <v>19</v>
      </c>
      <c r="V16" s="3">
        <f t="shared" si="6"/>
        <v>1900</v>
      </c>
      <c r="W16" s="3"/>
      <c r="X16" s="3">
        <v>0.01</v>
      </c>
      <c r="Y16" s="3">
        <f t="shared" si="7"/>
        <v>1</v>
      </c>
      <c r="Z16" s="3"/>
      <c r="AA16" s="3">
        <v>0.01</v>
      </c>
      <c r="AB16" s="3">
        <f t="shared" si="8"/>
        <v>1</v>
      </c>
    </row>
    <row r="17" spans="1:28" ht="26.25" x14ac:dyDescent="0.25">
      <c r="A17" s="41" t="s">
        <v>81</v>
      </c>
      <c r="B17" s="17">
        <v>6300</v>
      </c>
      <c r="C17" s="3">
        <v>15.75</v>
      </c>
      <c r="D17" s="3">
        <f t="shared" si="0"/>
        <v>99225</v>
      </c>
      <c r="E17" s="3"/>
      <c r="F17" s="3">
        <v>7</v>
      </c>
      <c r="G17" s="3">
        <f t="shared" si="1"/>
        <v>44100</v>
      </c>
      <c r="H17" s="3"/>
      <c r="I17" s="3">
        <v>18</v>
      </c>
      <c r="J17" s="3">
        <f t="shared" si="2"/>
        <v>113400</v>
      </c>
      <c r="K17" s="3"/>
      <c r="L17" s="3">
        <v>25</v>
      </c>
      <c r="M17" s="3">
        <f t="shared" si="3"/>
        <v>157500</v>
      </c>
      <c r="N17" s="3"/>
      <c r="O17" s="3">
        <v>25</v>
      </c>
      <c r="P17" s="3">
        <f t="shared" si="4"/>
        <v>157500</v>
      </c>
      <c r="Q17" s="3"/>
      <c r="R17" s="3">
        <v>18</v>
      </c>
      <c r="S17" s="3">
        <f t="shared" si="5"/>
        <v>113400</v>
      </c>
      <c r="T17" s="3"/>
      <c r="U17" s="3">
        <v>18.5</v>
      </c>
      <c r="V17" s="3">
        <f t="shared" si="6"/>
        <v>116550</v>
      </c>
      <c r="W17" s="3"/>
      <c r="X17" s="3">
        <v>48</v>
      </c>
      <c r="Y17" s="3">
        <f t="shared" si="7"/>
        <v>302400</v>
      </c>
      <c r="Z17" s="3"/>
      <c r="AA17" s="3">
        <v>22</v>
      </c>
      <c r="AB17" s="3">
        <f t="shared" si="8"/>
        <v>138600</v>
      </c>
    </row>
    <row r="18" spans="1:28" ht="39" x14ac:dyDescent="0.25">
      <c r="A18" s="41" t="s">
        <v>82</v>
      </c>
      <c r="B18" s="17">
        <v>5500</v>
      </c>
      <c r="C18" s="3">
        <v>22.5</v>
      </c>
      <c r="D18" s="3">
        <f t="shared" si="0"/>
        <v>123750</v>
      </c>
      <c r="E18" s="3"/>
      <c r="F18" s="3">
        <v>22</v>
      </c>
      <c r="G18" s="3">
        <f t="shared" si="1"/>
        <v>121000</v>
      </c>
      <c r="H18" s="3"/>
      <c r="I18" s="3">
        <v>25</v>
      </c>
      <c r="J18" s="3">
        <f t="shared" si="2"/>
        <v>137500</v>
      </c>
      <c r="K18" s="3"/>
      <c r="L18" s="3">
        <v>27</v>
      </c>
      <c r="M18" s="3">
        <f t="shared" si="3"/>
        <v>148500</v>
      </c>
      <c r="N18" s="3"/>
      <c r="O18" s="3">
        <v>14</v>
      </c>
      <c r="P18" s="3">
        <f t="shared" si="4"/>
        <v>77000</v>
      </c>
      <c r="Q18" s="3"/>
      <c r="R18" s="3">
        <v>15</v>
      </c>
      <c r="S18" s="3">
        <f t="shared" si="5"/>
        <v>82500</v>
      </c>
      <c r="T18" s="3"/>
      <c r="U18" s="3">
        <v>17</v>
      </c>
      <c r="V18" s="3">
        <f t="shared" si="6"/>
        <v>93500</v>
      </c>
      <c r="W18" s="3"/>
      <c r="X18" s="3">
        <v>30</v>
      </c>
      <c r="Y18" s="3">
        <f t="shared" si="7"/>
        <v>165000</v>
      </c>
      <c r="Z18" s="3"/>
      <c r="AA18" s="3">
        <v>35</v>
      </c>
      <c r="AB18" s="3">
        <f t="shared" si="8"/>
        <v>192500</v>
      </c>
    </row>
    <row r="19" spans="1:28" ht="26.25" x14ac:dyDescent="0.25">
      <c r="A19" s="41" t="s">
        <v>83</v>
      </c>
      <c r="B19" s="17">
        <v>2700</v>
      </c>
      <c r="C19" s="3">
        <v>56.25</v>
      </c>
      <c r="D19" s="3">
        <f t="shared" si="0"/>
        <v>151875</v>
      </c>
      <c r="E19" s="3"/>
      <c r="F19" s="3">
        <v>55</v>
      </c>
      <c r="G19" s="3">
        <f t="shared" si="1"/>
        <v>148500</v>
      </c>
      <c r="H19" s="3"/>
      <c r="I19" s="3">
        <v>30</v>
      </c>
      <c r="J19" s="3">
        <f t="shared" si="2"/>
        <v>81000</v>
      </c>
      <c r="K19" s="3"/>
      <c r="L19" s="3">
        <v>51</v>
      </c>
      <c r="M19" s="3">
        <f t="shared" si="3"/>
        <v>137700</v>
      </c>
      <c r="N19" s="3"/>
      <c r="O19" s="3">
        <v>40</v>
      </c>
      <c r="P19" s="3">
        <f t="shared" si="4"/>
        <v>108000</v>
      </c>
      <c r="Q19" s="3"/>
      <c r="R19" s="3">
        <v>52</v>
      </c>
      <c r="S19" s="3">
        <f t="shared" si="5"/>
        <v>140400</v>
      </c>
      <c r="T19" s="3"/>
      <c r="U19" s="3">
        <v>24.25</v>
      </c>
      <c r="V19" s="3">
        <f t="shared" si="6"/>
        <v>65475</v>
      </c>
      <c r="W19" s="3"/>
      <c r="X19" s="3">
        <v>72.22</v>
      </c>
      <c r="Y19" s="3">
        <f t="shared" si="7"/>
        <v>194994</v>
      </c>
      <c r="Z19" s="3"/>
      <c r="AA19" s="3">
        <v>60</v>
      </c>
      <c r="AB19" s="3">
        <f t="shared" si="8"/>
        <v>162000</v>
      </c>
    </row>
    <row r="20" spans="1:28" ht="26.25" x14ac:dyDescent="0.25">
      <c r="A20" s="41" t="s">
        <v>84</v>
      </c>
      <c r="B20" s="17">
        <v>2700</v>
      </c>
      <c r="C20" s="3">
        <v>77.069999999999993</v>
      </c>
      <c r="D20" s="3">
        <f t="shared" si="0"/>
        <v>208088.99999999997</v>
      </c>
      <c r="E20" s="3"/>
      <c r="F20" s="3">
        <v>72</v>
      </c>
      <c r="G20" s="3">
        <f t="shared" si="1"/>
        <v>194400</v>
      </c>
      <c r="H20" s="3"/>
      <c r="I20" s="3">
        <v>78</v>
      </c>
      <c r="J20" s="3">
        <f t="shared" si="2"/>
        <v>210600</v>
      </c>
      <c r="K20" s="3"/>
      <c r="L20" s="3">
        <v>69</v>
      </c>
      <c r="M20" s="3">
        <f t="shared" si="3"/>
        <v>186300</v>
      </c>
      <c r="N20" s="3"/>
      <c r="O20" s="3">
        <v>80</v>
      </c>
      <c r="P20" s="3">
        <f t="shared" si="4"/>
        <v>216000</v>
      </c>
      <c r="Q20" s="3"/>
      <c r="R20" s="3">
        <v>75</v>
      </c>
      <c r="S20" s="3">
        <f t="shared" si="5"/>
        <v>202500</v>
      </c>
      <c r="T20" s="3"/>
      <c r="U20" s="3">
        <v>81.48</v>
      </c>
      <c r="V20" s="12">
        <f t="shared" si="6"/>
        <v>219996</v>
      </c>
      <c r="W20" s="3"/>
      <c r="X20" s="3">
        <v>80</v>
      </c>
      <c r="Y20" s="3">
        <f t="shared" si="7"/>
        <v>216000</v>
      </c>
      <c r="Z20" s="3"/>
      <c r="AA20" s="3">
        <v>73</v>
      </c>
      <c r="AB20" s="3">
        <f t="shared" si="8"/>
        <v>197100</v>
      </c>
    </row>
    <row r="21" spans="1:28" ht="26.25" x14ac:dyDescent="0.25">
      <c r="A21" s="41" t="s">
        <v>85</v>
      </c>
      <c r="B21" s="17">
        <v>1900</v>
      </c>
      <c r="C21" s="3">
        <v>77.069999999999993</v>
      </c>
      <c r="D21" s="3">
        <f t="shared" si="0"/>
        <v>146433</v>
      </c>
      <c r="E21" s="3"/>
      <c r="F21" s="3">
        <v>86</v>
      </c>
      <c r="G21" s="3">
        <f t="shared" si="1"/>
        <v>163400</v>
      </c>
      <c r="H21" s="3"/>
      <c r="I21" s="3">
        <v>78</v>
      </c>
      <c r="J21" s="3">
        <f t="shared" si="2"/>
        <v>148200</v>
      </c>
      <c r="K21" s="3"/>
      <c r="L21" s="3">
        <v>82</v>
      </c>
      <c r="M21" s="3">
        <f t="shared" si="3"/>
        <v>155800</v>
      </c>
      <c r="N21" s="3"/>
      <c r="O21" s="3">
        <v>80</v>
      </c>
      <c r="P21" s="3">
        <f t="shared" si="4"/>
        <v>152000</v>
      </c>
      <c r="Q21" s="3"/>
      <c r="R21" s="3">
        <v>82</v>
      </c>
      <c r="S21" s="3">
        <f t="shared" si="5"/>
        <v>155800</v>
      </c>
      <c r="T21" s="3"/>
      <c r="U21" s="3">
        <v>85.32</v>
      </c>
      <c r="V21" s="3">
        <f t="shared" si="6"/>
        <v>162108</v>
      </c>
      <c r="W21" s="3"/>
      <c r="X21" s="3">
        <v>80</v>
      </c>
      <c r="Y21" s="3">
        <f t="shared" si="7"/>
        <v>152000</v>
      </c>
      <c r="Z21" s="3"/>
      <c r="AA21" s="3">
        <v>86</v>
      </c>
      <c r="AB21" s="3">
        <f t="shared" si="8"/>
        <v>163400</v>
      </c>
    </row>
    <row r="22" spans="1:28" ht="39" x14ac:dyDescent="0.25">
      <c r="A22" s="41" t="s">
        <v>109</v>
      </c>
      <c r="B22" s="18">
        <v>1700</v>
      </c>
      <c r="C22" s="3">
        <v>37.68</v>
      </c>
      <c r="D22" s="3">
        <f t="shared" si="0"/>
        <v>64056</v>
      </c>
      <c r="E22" s="3"/>
      <c r="F22" s="3">
        <v>18</v>
      </c>
      <c r="G22" s="3">
        <f t="shared" si="1"/>
        <v>30600</v>
      </c>
      <c r="H22" s="3"/>
      <c r="I22" s="3">
        <v>65</v>
      </c>
      <c r="J22" s="3">
        <f t="shared" si="2"/>
        <v>110500</v>
      </c>
      <c r="K22" s="3"/>
      <c r="L22" s="3">
        <v>45</v>
      </c>
      <c r="M22" s="3">
        <f t="shared" si="3"/>
        <v>76500</v>
      </c>
      <c r="N22" s="3"/>
      <c r="O22" s="3">
        <v>33</v>
      </c>
      <c r="P22" s="3">
        <f t="shared" si="4"/>
        <v>56100</v>
      </c>
      <c r="Q22" s="3"/>
      <c r="R22" s="3">
        <v>40</v>
      </c>
      <c r="S22" s="3">
        <f t="shared" si="5"/>
        <v>68000</v>
      </c>
      <c r="T22" s="3"/>
      <c r="U22" s="3">
        <v>31.5</v>
      </c>
      <c r="V22" s="3">
        <f t="shared" si="6"/>
        <v>53550</v>
      </c>
      <c r="W22" s="3"/>
      <c r="X22" s="3">
        <v>48</v>
      </c>
      <c r="Y22" s="3">
        <f t="shared" si="7"/>
        <v>81600</v>
      </c>
      <c r="Z22" s="3"/>
      <c r="AA22" s="3">
        <v>35</v>
      </c>
      <c r="AB22" s="3">
        <f t="shared" si="8"/>
        <v>59500</v>
      </c>
    </row>
    <row r="23" spans="1:28" x14ac:dyDescent="0.25">
      <c r="A23" s="1" t="s">
        <v>86</v>
      </c>
      <c r="B23" s="18">
        <v>5000</v>
      </c>
      <c r="C23" s="3">
        <v>5.63</v>
      </c>
      <c r="D23" s="3">
        <f t="shared" si="0"/>
        <v>28150</v>
      </c>
      <c r="E23" s="3"/>
      <c r="F23" s="3">
        <v>5.5</v>
      </c>
      <c r="G23" s="3">
        <f t="shared" si="1"/>
        <v>27500</v>
      </c>
      <c r="H23" s="3"/>
      <c r="I23" s="3">
        <v>7</v>
      </c>
      <c r="J23" s="3">
        <f t="shared" si="2"/>
        <v>35000</v>
      </c>
      <c r="K23" s="3"/>
      <c r="L23" s="3">
        <v>4</v>
      </c>
      <c r="M23" s="3">
        <f t="shared" si="3"/>
        <v>20000</v>
      </c>
      <c r="N23" s="3"/>
      <c r="O23" s="3">
        <v>6</v>
      </c>
      <c r="P23" s="3">
        <f t="shared" si="4"/>
        <v>30000</v>
      </c>
      <c r="Q23" s="3"/>
      <c r="R23" s="3">
        <v>5</v>
      </c>
      <c r="S23" s="3">
        <f t="shared" si="5"/>
        <v>25000</v>
      </c>
      <c r="T23" s="3"/>
      <c r="U23" s="3">
        <v>4.32</v>
      </c>
      <c r="V23" s="3">
        <f t="shared" si="6"/>
        <v>21600</v>
      </c>
      <c r="W23" s="3"/>
      <c r="X23" s="3">
        <v>8</v>
      </c>
      <c r="Y23" s="3">
        <f t="shared" si="7"/>
        <v>40000</v>
      </c>
      <c r="Z23" s="3"/>
      <c r="AA23" s="3">
        <v>5</v>
      </c>
      <c r="AB23" s="3">
        <f t="shared" si="8"/>
        <v>25000</v>
      </c>
    </row>
    <row r="24" spans="1:28" x14ac:dyDescent="0.25">
      <c r="A24" s="1" t="s">
        <v>87</v>
      </c>
      <c r="B24" s="17">
        <v>500</v>
      </c>
      <c r="C24" s="3">
        <v>67.5</v>
      </c>
      <c r="D24" s="3">
        <f t="shared" si="0"/>
        <v>33750</v>
      </c>
      <c r="E24" s="3"/>
      <c r="F24" s="3">
        <v>0.01</v>
      </c>
      <c r="G24" s="3">
        <f t="shared" si="1"/>
        <v>5</v>
      </c>
      <c r="H24" s="3"/>
      <c r="I24" s="3">
        <v>1</v>
      </c>
      <c r="J24" s="3">
        <f t="shared" si="2"/>
        <v>500</v>
      </c>
      <c r="K24" s="3"/>
      <c r="L24" s="3">
        <v>36</v>
      </c>
      <c r="M24" s="3">
        <f t="shared" si="3"/>
        <v>18000</v>
      </c>
      <c r="N24" s="3"/>
      <c r="O24" s="3">
        <v>10</v>
      </c>
      <c r="P24" s="3">
        <f t="shared" si="4"/>
        <v>5000</v>
      </c>
      <c r="Q24" s="3"/>
      <c r="R24" s="3">
        <v>20</v>
      </c>
      <c r="S24" s="3">
        <f t="shared" si="5"/>
        <v>10000</v>
      </c>
      <c r="T24" s="3"/>
      <c r="U24" s="3">
        <v>18</v>
      </c>
      <c r="V24" s="3">
        <f t="shared" si="6"/>
        <v>9000</v>
      </c>
      <c r="W24" s="3"/>
      <c r="X24" s="3">
        <v>4</v>
      </c>
      <c r="Y24" s="3">
        <f t="shared" si="7"/>
        <v>2000</v>
      </c>
      <c r="Z24" s="3"/>
      <c r="AA24" s="3">
        <v>25</v>
      </c>
      <c r="AB24" s="3">
        <f t="shared" si="8"/>
        <v>12500</v>
      </c>
    </row>
    <row r="25" spans="1:28" x14ac:dyDescent="0.25">
      <c r="A25" s="1" t="s">
        <v>88</v>
      </c>
      <c r="B25" s="17">
        <v>120</v>
      </c>
      <c r="C25" s="3">
        <v>253.13</v>
      </c>
      <c r="D25" s="3">
        <f t="shared" si="0"/>
        <v>30375.599999999999</v>
      </c>
      <c r="E25" s="3"/>
      <c r="F25" s="3">
        <v>10</v>
      </c>
      <c r="G25" s="3">
        <f t="shared" si="1"/>
        <v>1200</v>
      </c>
      <c r="H25" s="3"/>
      <c r="I25" s="3">
        <v>40</v>
      </c>
      <c r="J25" s="3">
        <f t="shared" si="2"/>
        <v>4800</v>
      </c>
      <c r="K25" s="3"/>
      <c r="L25" s="3">
        <v>200</v>
      </c>
      <c r="M25" s="3">
        <f t="shared" si="3"/>
        <v>24000</v>
      </c>
      <c r="N25" s="3"/>
      <c r="O25" s="3">
        <v>150</v>
      </c>
      <c r="P25" s="3">
        <f t="shared" si="4"/>
        <v>18000</v>
      </c>
      <c r="Q25" s="3"/>
      <c r="R25" s="3">
        <v>120</v>
      </c>
      <c r="S25" s="3">
        <f t="shared" si="5"/>
        <v>14400</v>
      </c>
      <c r="T25" s="3"/>
      <c r="U25" s="3">
        <v>155</v>
      </c>
      <c r="V25" s="3">
        <f t="shared" si="6"/>
        <v>18600</v>
      </c>
      <c r="W25" s="3"/>
      <c r="X25" s="3">
        <v>0.01</v>
      </c>
      <c r="Y25" s="3">
        <f t="shared" si="7"/>
        <v>1.2</v>
      </c>
      <c r="Z25" s="3"/>
      <c r="AA25" s="3">
        <v>100</v>
      </c>
      <c r="AB25" s="3">
        <f t="shared" si="8"/>
        <v>12000</v>
      </c>
    </row>
    <row r="26" spans="1:28" x14ac:dyDescent="0.25">
      <c r="A26" s="1" t="s">
        <v>89</v>
      </c>
      <c r="B26" s="17">
        <v>410</v>
      </c>
      <c r="C26" s="3">
        <v>31.75</v>
      </c>
      <c r="D26" s="3">
        <f t="shared" si="0"/>
        <v>13017.5</v>
      </c>
      <c r="E26" s="3"/>
      <c r="F26" s="3">
        <v>36</v>
      </c>
      <c r="G26" s="3">
        <f t="shared" si="1"/>
        <v>14760</v>
      </c>
      <c r="H26" s="3"/>
      <c r="I26" s="3">
        <v>35</v>
      </c>
      <c r="J26" s="3">
        <f t="shared" si="2"/>
        <v>14350</v>
      </c>
      <c r="K26" s="3"/>
      <c r="L26" s="3">
        <v>48</v>
      </c>
      <c r="M26" s="3">
        <f t="shared" si="3"/>
        <v>19680</v>
      </c>
      <c r="N26" s="3"/>
      <c r="O26" s="3">
        <v>33</v>
      </c>
      <c r="P26" s="3">
        <f t="shared" si="4"/>
        <v>13530</v>
      </c>
      <c r="Q26" s="3"/>
      <c r="R26" s="3">
        <v>33</v>
      </c>
      <c r="S26" s="3">
        <f t="shared" si="5"/>
        <v>13530</v>
      </c>
      <c r="T26" s="3"/>
      <c r="U26" s="3">
        <v>35.799999999999997</v>
      </c>
      <c r="V26" s="3">
        <f t="shared" si="6"/>
        <v>14677.999999999998</v>
      </c>
      <c r="W26" s="3"/>
      <c r="X26" s="3">
        <v>48</v>
      </c>
      <c r="Y26" s="3">
        <f t="shared" si="7"/>
        <v>19680</v>
      </c>
      <c r="Z26" s="3"/>
      <c r="AA26" s="3">
        <v>35</v>
      </c>
      <c r="AB26" s="3">
        <f t="shared" si="8"/>
        <v>14350</v>
      </c>
    </row>
    <row r="27" spans="1:28" x14ac:dyDescent="0.25">
      <c r="A27" s="1" t="s">
        <v>90</v>
      </c>
      <c r="B27" s="17">
        <v>50</v>
      </c>
      <c r="C27" s="3">
        <v>73.13</v>
      </c>
      <c r="D27" s="3">
        <f t="shared" si="0"/>
        <v>3656.5</v>
      </c>
      <c r="E27" s="3"/>
      <c r="F27" s="3">
        <v>80</v>
      </c>
      <c r="G27" s="3">
        <f t="shared" si="1"/>
        <v>4000</v>
      </c>
      <c r="H27" s="3"/>
      <c r="I27" s="3">
        <v>225</v>
      </c>
      <c r="J27" s="3">
        <f t="shared" si="2"/>
        <v>11250</v>
      </c>
      <c r="K27" s="3"/>
      <c r="L27" s="3">
        <v>100</v>
      </c>
      <c r="M27" s="3">
        <f t="shared" si="3"/>
        <v>5000</v>
      </c>
      <c r="N27" s="3"/>
      <c r="O27" s="3">
        <v>68</v>
      </c>
      <c r="P27" s="3">
        <f t="shared" si="4"/>
        <v>3400</v>
      </c>
      <c r="Q27" s="3"/>
      <c r="R27" s="3">
        <v>33</v>
      </c>
      <c r="S27" s="3">
        <f t="shared" si="5"/>
        <v>1650</v>
      </c>
      <c r="T27" s="3"/>
      <c r="U27" s="3">
        <v>60</v>
      </c>
      <c r="V27" s="3">
        <f t="shared" si="6"/>
        <v>3000</v>
      </c>
      <c r="W27" s="3"/>
      <c r="X27" s="3">
        <v>100</v>
      </c>
      <c r="Y27" s="3">
        <f t="shared" si="7"/>
        <v>5000</v>
      </c>
      <c r="Z27" s="3"/>
      <c r="AA27" s="3">
        <v>70</v>
      </c>
      <c r="AB27" s="3">
        <f t="shared" si="8"/>
        <v>3500</v>
      </c>
    </row>
    <row r="28" spans="1:28" ht="26.25" x14ac:dyDescent="0.25">
      <c r="A28" s="41" t="s">
        <v>91</v>
      </c>
      <c r="B28" s="17">
        <v>150</v>
      </c>
      <c r="C28" s="3">
        <v>73.13</v>
      </c>
      <c r="D28" s="3">
        <f t="shared" si="0"/>
        <v>10969.5</v>
      </c>
      <c r="E28" s="3"/>
      <c r="F28" s="3">
        <v>150</v>
      </c>
      <c r="G28" s="3">
        <f t="shared" si="1"/>
        <v>22500</v>
      </c>
      <c r="H28" s="3"/>
      <c r="I28" s="3">
        <v>400</v>
      </c>
      <c r="J28" s="3">
        <f t="shared" si="2"/>
        <v>60000</v>
      </c>
      <c r="K28" s="3"/>
      <c r="L28" s="3">
        <v>110</v>
      </c>
      <c r="M28" s="3">
        <f t="shared" si="3"/>
        <v>16500</v>
      </c>
      <c r="N28" s="3"/>
      <c r="O28" s="3">
        <v>95</v>
      </c>
      <c r="P28" s="3">
        <f t="shared" si="4"/>
        <v>14250</v>
      </c>
      <c r="Q28" s="3"/>
      <c r="R28" s="3">
        <v>90</v>
      </c>
      <c r="S28" s="3">
        <f t="shared" si="5"/>
        <v>13500</v>
      </c>
      <c r="T28" s="3"/>
      <c r="U28" s="3">
        <v>10</v>
      </c>
      <c r="V28" s="3">
        <f t="shared" si="6"/>
        <v>1500</v>
      </c>
      <c r="W28" s="3"/>
      <c r="X28" s="3">
        <v>100</v>
      </c>
      <c r="Y28" s="3">
        <f t="shared" si="7"/>
        <v>15000</v>
      </c>
      <c r="Z28" s="3"/>
      <c r="AA28" s="3">
        <v>100</v>
      </c>
      <c r="AB28" s="3">
        <f t="shared" si="8"/>
        <v>15000</v>
      </c>
    </row>
    <row r="29" spans="1:28" ht="26.25" x14ac:dyDescent="0.25">
      <c r="A29" s="41" t="s">
        <v>92</v>
      </c>
      <c r="B29" s="17">
        <v>450</v>
      </c>
      <c r="C29" s="3">
        <v>56.25</v>
      </c>
      <c r="D29" s="3">
        <f t="shared" si="0"/>
        <v>25312.5</v>
      </c>
      <c r="E29" s="3"/>
      <c r="F29" s="3">
        <v>0.01</v>
      </c>
      <c r="G29" s="3">
        <f t="shared" si="1"/>
        <v>4.5</v>
      </c>
      <c r="H29" s="3"/>
      <c r="I29" s="3">
        <v>50</v>
      </c>
      <c r="J29" s="3">
        <f t="shared" si="2"/>
        <v>22500</v>
      </c>
      <c r="K29" s="3"/>
      <c r="L29" s="3">
        <v>80</v>
      </c>
      <c r="M29" s="3">
        <f t="shared" si="3"/>
        <v>36000</v>
      </c>
      <c r="N29" s="3"/>
      <c r="O29" s="3">
        <v>1</v>
      </c>
      <c r="P29" s="3">
        <f t="shared" si="4"/>
        <v>450</v>
      </c>
      <c r="Q29" s="3"/>
      <c r="R29" s="3">
        <v>200</v>
      </c>
      <c r="S29" s="3">
        <f t="shared" si="5"/>
        <v>90000</v>
      </c>
      <c r="T29" s="3"/>
      <c r="U29" s="3">
        <v>60</v>
      </c>
      <c r="V29" s="3">
        <f t="shared" si="6"/>
        <v>27000</v>
      </c>
      <c r="W29" s="3"/>
      <c r="X29" s="3">
        <v>0.01</v>
      </c>
      <c r="Y29" s="3">
        <f t="shared" si="7"/>
        <v>4.5</v>
      </c>
      <c r="Z29" s="3"/>
      <c r="AA29" s="3">
        <v>0.01</v>
      </c>
      <c r="AB29" s="3">
        <f t="shared" si="8"/>
        <v>4.5</v>
      </c>
    </row>
    <row r="30" spans="1:28" ht="26.25" x14ac:dyDescent="0.25">
      <c r="A30" s="41" t="s">
        <v>93</v>
      </c>
      <c r="B30" s="17">
        <v>2</v>
      </c>
      <c r="C30" s="3">
        <v>1125</v>
      </c>
      <c r="D30" s="3">
        <f t="shared" si="0"/>
        <v>2250</v>
      </c>
      <c r="E30" s="3"/>
      <c r="F30" s="3">
        <v>400</v>
      </c>
      <c r="G30" s="3">
        <f t="shared" si="1"/>
        <v>800</v>
      </c>
      <c r="H30" s="3"/>
      <c r="I30" s="3">
        <v>250</v>
      </c>
      <c r="J30" s="3">
        <f t="shared" si="2"/>
        <v>500</v>
      </c>
      <c r="K30" s="3"/>
      <c r="L30" s="3">
        <v>420</v>
      </c>
      <c r="M30" s="3">
        <f t="shared" si="3"/>
        <v>840</v>
      </c>
      <c r="N30" s="3"/>
      <c r="O30" s="3">
        <v>350</v>
      </c>
      <c r="P30" s="3">
        <f t="shared" si="4"/>
        <v>700</v>
      </c>
      <c r="Q30" s="3"/>
      <c r="R30" s="3">
        <v>200</v>
      </c>
      <c r="S30" s="3">
        <f t="shared" si="5"/>
        <v>400</v>
      </c>
      <c r="T30" s="3"/>
      <c r="U30" s="3">
        <v>400</v>
      </c>
      <c r="V30" s="3">
        <f t="shared" si="6"/>
        <v>800</v>
      </c>
      <c r="W30" s="3"/>
      <c r="X30" s="3">
        <v>300</v>
      </c>
      <c r="Y30" s="3">
        <f t="shared" si="7"/>
        <v>600</v>
      </c>
      <c r="Z30" s="3"/>
      <c r="AA30" s="3">
        <v>200</v>
      </c>
      <c r="AB30" s="3">
        <f t="shared" si="8"/>
        <v>400</v>
      </c>
    </row>
    <row r="31" spans="1:28" ht="26.25" x14ac:dyDescent="0.25">
      <c r="A31" s="41" t="s">
        <v>94</v>
      </c>
      <c r="B31" s="17">
        <v>5</v>
      </c>
      <c r="C31" s="3">
        <v>1125</v>
      </c>
      <c r="D31" s="3">
        <f t="shared" si="0"/>
        <v>5625</v>
      </c>
      <c r="E31" s="3"/>
      <c r="F31" s="3">
        <v>350</v>
      </c>
      <c r="G31" s="3">
        <f t="shared" si="1"/>
        <v>1750</v>
      </c>
      <c r="H31" s="3"/>
      <c r="I31" s="3">
        <v>400</v>
      </c>
      <c r="J31" s="3">
        <f t="shared" si="2"/>
        <v>2000</v>
      </c>
      <c r="K31" s="3"/>
      <c r="L31" s="3">
        <v>410</v>
      </c>
      <c r="M31" s="3">
        <f t="shared" si="3"/>
        <v>2050</v>
      </c>
      <c r="N31" s="3"/>
      <c r="O31" s="3">
        <v>330</v>
      </c>
      <c r="P31" s="3">
        <f t="shared" si="4"/>
        <v>1650</v>
      </c>
      <c r="Q31" s="3"/>
      <c r="R31" s="3">
        <v>500</v>
      </c>
      <c r="S31" s="3">
        <f t="shared" si="5"/>
        <v>2500</v>
      </c>
      <c r="T31" s="3"/>
      <c r="U31" s="3">
        <v>300</v>
      </c>
      <c r="V31" s="3">
        <f t="shared" si="6"/>
        <v>1500</v>
      </c>
      <c r="W31" s="3"/>
      <c r="X31" s="3">
        <v>300</v>
      </c>
      <c r="Y31" s="3">
        <f t="shared" si="7"/>
        <v>1500</v>
      </c>
      <c r="Z31" s="3"/>
      <c r="AA31" s="3">
        <v>200</v>
      </c>
      <c r="AB31" s="3">
        <f t="shared" si="8"/>
        <v>1000</v>
      </c>
    </row>
    <row r="32" spans="1:28" x14ac:dyDescent="0.25">
      <c r="A32" s="1" t="s">
        <v>95</v>
      </c>
      <c r="B32" s="17">
        <v>5</v>
      </c>
      <c r="C32" s="3">
        <v>1125</v>
      </c>
      <c r="D32" s="3">
        <f t="shared" si="0"/>
        <v>5625</v>
      </c>
      <c r="E32" s="3"/>
      <c r="F32" s="3">
        <v>400</v>
      </c>
      <c r="G32" s="3">
        <f t="shared" si="1"/>
        <v>2000</v>
      </c>
      <c r="H32" s="3"/>
      <c r="I32" s="3">
        <v>700</v>
      </c>
      <c r="J32" s="3">
        <f t="shared" si="2"/>
        <v>3500</v>
      </c>
      <c r="K32" s="3"/>
      <c r="L32" s="3">
        <v>500</v>
      </c>
      <c r="M32" s="3">
        <f t="shared" si="3"/>
        <v>2500</v>
      </c>
      <c r="N32" s="3"/>
      <c r="O32" s="3">
        <v>300</v>
      </c>
      <c r="P32" s="3">
        <f t="shared" si="4"/>
        <v>1500</v>
      </c>
      <c r="Q32" s="3"/>
      <c r="R32" s="3">
        <v>500</v>
      </c>
      <c r="S32" s="3">
        <f t="shared" si="5"/>
        <v>2500</v>
      </c>
      <c r="T32" s="3"/>
      <c r="U32" s="3">
        <v>300</v>
      </c>
      <c r="V32" s="3">
        <f t="shared" si="6"/>
        <v>1500</v>
      </c>
      <c r="W32" s="3"/>
      <c r="X32" s="3">
        <v>300</v>
      </c>
      <c r="Y32" s="3">
        <f t="shared" si="7"/>
        <v>1500</v>
      </c>
      <c r="Z32" s="3"/>
      <c r="AA32" s="3">
        <v>250</v>
      </c>
      <c r="AB32" s="3">
        <f t="shared" si="8"/>
        <v>1250</v>
      </c>
    </row>
    <row r="33" spans="1:28" x14ac:dyDescent="0.25">
      <c r="A33" s="1" t="s">
        <v>96</v>
      </c>
      <c r="B33" s="17">
        <v>2</v>
      </c>
      <c r="C33" s="3">
        <v>3937.5</v>
      </c>
      <c r="D33" s="3">
        <f t="shared" si="0"/>
        <v>7875</v>
      </c>
      <c r="E33" s="3"/>
      <c r="F33" s="3">
        <v>600</v>
      </c>
      <c r="G33" s="3">
        <f t="shared" si="1"/>
        <v>1200</v>
      </c>
      <c r="H33" s="3"/>
      <c r="I33" s="3">
        <v>3500</v>
      </c>
      <c r="J33" s="3">
        <f t="shared" si="2"/>
        <v>7000</v>
      </c>
      <c r="K33" s="3"/>
      <c r="L33" s="3">
        <v>590</v>
      </c>
      <c r="M33" s="3">
        <f t="shared" si="3"/>
        <v>1180</v>
      </c>
      <c r="N33" s="3"/>
      <c r="O33" s="3">
        <v>150</v>
      </c>
      <c r="P33" s="3">
        <f t="shared" si="4"/>
        <v>300</v>
      </c>
      <c r="Q33" s="3"/>
      <c r="R33" s="3">
        <v>200</v>
      </c>
      <c r="S33" s="3">
        <f t="shared" si="5"/>
        <v>400</v>
      </c>
      <c r="T33" s="3"/>
      <c r="U33" s="3">
        <v>1800</v>
      </c>
      <c r="V33" s="3">
        <f t="shared" si="6"/>
        <v>3600</v>
      </c>
      <c r="W33" s="3"/>
      <c r="X33" s="3">
        <v>300</v>
      </c>
      <c r="Y33" s="3">
        <f t="shared" si="7"/>
        <v>600</v>
      </c>
      <c r="Z33" s="3"/>
      <c r="AA33" s="3">
        <v>200</v>
      </c>
      <c r="AB33" s="3">
        <f t="shared" si="8"/>
        <v>400</v>
      </c>
    </row>
    <row r="34" spans="1:28" ht="26.25" x14ac:dyDescent="0.25">
      <c r="A34" s="41" t="s">
        <v>97</v>
      </c>
      <c r="B34" s="17">
        <v>100</v>
      </c>
      <c r="C34" s="3">
        <v>84.38</v>
      </c>
      <c r="D34" s="3">
        <f t="shared" si="0"/>
        <v>8438</v>
      </c>
      <c r="E34" s="3"/>
      <c r="F34" s="3">
        <v>80</v>
      </c>
      <c r="G34" s="3">
        <f t="shared" si="1"/>
        <v>8000</v>
      </c>
      <c r="H34" s="3"/>
      <c r="I34" s="3">
        <v>20</v>
      </c>
      <c r="J34" s="3">
        <f t="shared" si="2"/>
        <v>2000</v>
      </c>
      <c r="K34" s="3"/>
      <c r="L34" s="3">
        <v>57</v>
      </c>
      <c r="M34" s="3">
        <f t="shared" si="3"/>
        <v>5700</v>
      </c>
      <c r="N34" s="3"/>
      <c r="O34" s="3">
        <v>50</v>
      </c>
      <c r="P34" s="3">
        <f t="shared" si="4"/>
        <v>5000</v>
      </c>
      <c r="Q34" s="3"/>
      <c r="R34" s="3">
        <v>25</v>
      </c>
      <c r="S34" s="3">
        <f t="shared" si="5"/>
        <v>2500</v>
      </c>
      <c r="T34" s="3"/>
      <c r="U34" s="3">
        <v>25</v>
      </c>
      <c r="V34" s="3">
        <f t="shared" si="6"/>
        <v>2500</v>
      </c>
      <c r="W34" s="3"/>
      <c r="X34" s="3">
        <v>38</v>
      </c>
      <c r="Y34" s="3">
        <f t="shared" si="7"/>
        <v>3800</v>
      </c>
      <c r="Z34" s="3"/>
      <c r="AA34" s="3">
        <v>45</v>
      </c>
      <c r="AB34" s="3">
        <f t="shared" si="8"/>
        <v>4500</v>
      </c>
    </row>
    <row r="35" spans="1:28" s="13" customFormat="1" ht="26.25" x14ac:dyDescent="0.25">
      <c r="A35" s="41" t="s">
        <v>98</v>
      </c>
      <c r="B35" s="18">
        <v>50</v>
      </c>
      <c r="C35" s="12">
        <v>168.75</v>
      </c>
      <c r="D35" s="12">
        <f t="shared" si="0"/>
        <v>8437.5</v>
      </c>
      <c r="E35" s="12"/>
      <c r="F35" s="12">
        <v>500</v>
      </c>
      <c r="G35" s="12">
        <f t="shared" si="1"/>
        <v>25000</v>
      </c>
      <c r="H35" s="12"/>
      <c r="I35" s="12">
        <v>175</v>
      </c>
      <c r="J35" s="12">
        <f t="shared" si="2"/>
        <v>8750</v>
      </c>
      <c r="K35" s="12"/>
      <c r="L35" s="12">
        <v>125</v>
      </c>
      <c r="M35" s="12">
        <f t="shared" si="3"/>
        <v>6250</v>
      </c>
      <c r="N35" s="12"/>
      <c r="O35" s="12">
        <v>90</v>
      </c>
      <c r="P35" s="3">
        <f t="shared" si="4"/>
        <v>4500</v>
      </c>
      <c r="Q35" s="12"/>
      <c r="R35" s="12">
        <v>90</v>
      </c>
      <c r="S35" s="3">
        <f t="shared" si="5"/>
        <v>4500</v>
      </c>
      <c r="T35" s="12"/>
      <c r="U35" s="12">
        <v>200</v>
      </c>
      <c r="V35" s="3">
        <f t="shared" si="6"/>
        <v>10000</v>
      </c>
      <c r="W35" s="12"/>
      <c r="X35" s="12">
        <v>100</v>
      </c>
      <c r="Y35" s="3">
        <f t="shared" si="7"/>
        <v>5000</v>
      </c>
      <c r="Z35" s="12"/>
      <c r="AA35" s="12">
        <v>300</v>
      </c>
      <c r="AB35" s="3">
        <f t="shared" si="8"/>
        <v>15000</v>
      </c>
    </row>
    <row r="36" spans="1:28" s="13" customFormat="1" x14ac:dyDescent="0.25">
      <c r="A36" s="41" t="s">
        <v>126</v>
      </c>
      <c r="B36" s="18">
        <v>100</v>
      </c>
      <c r="C36" s="12">
        <v>112.5</v>
      </c>
      <c r="D36" s="12">
        <f t="shared" si="0"/>
        <v>11250</v>
      </c>
      <c r="E36" s="12"/>
      <c r="F36" s="12">
        <v>100</v>
      </c>
      <c r="G36" s="12">
        <f t="shared" si="1"/>
        <v>10000</v>
      </c>
      <c r="H36" s="12"/>
      <c r="I36" s="12">
        <v>35</v>
      </c>
      <c r="J36" s="12">
        <f t="shared" si="2"/>
        <v>3500</v>
      </c>
      <c r="K36" s="12"/>
      <c r="L36" s="12">
        <v>185</v>
      </c>
      <c r="M36" s="12">
        <f t="shared" si="3"/>
        <v>18500</v>
      </c>
      <c r="N36" s="12"/>
      <c r="O36" s="12">
        <v>30</v>
      </c>
      <c r="P36" s="3">
        <f t="shared" si="4"/>
        <v>3000</v>
      </c>
      <c r="Q36" s="12"/>
      <c r="R36" s="12">
        <v>70</v>
      </c>
      <c r="S36" s="3">
        <f t="shared" si="5"/>
        <v>7000</v>
      </c>
      <c r="T36" s="12"/>
      <c r="U36" s="12">
        <v>30</v>
      </c>
      <c r="V36" s="3">
        <f t="shared" si="6"/>
        <v>3000</v>
      </c>
      <c r="W36" s="12"/>
      <c r="X36" s="12">
        <v>50</v>
      </c>
      <c r="Y36" s="3">
        <f t="shared" si="7"/>
        <v>5000</v>
      </c>
      <c r="Z36" s="12"/>
      <c r="AA36" s="12">
        <v>55</v>
      </c>
      <c r="AB36" s="3">
        <f t="shared" si="8"/>
        <v>5500</v>
      </c>
    </row>
    <row r="37" spans="1:28" x14ac:dyDescent="0.25">
      <c r="A37" s="41" t="s">
        <v>99</v>
      </c>
      <c r="B37" s="18">
        <v>10000</v>
      </c>
      <c r="C37" s="3">
        <v>7.6</v>
      </c>
      <c r="D37" s="3">
        <f t="shared" si="0"/>
        <v>76000</v>
      </c>
      <c r="E37" s="3"/>
      <c r="F37" s="3">
        <v>0.01</v>
      </c>
      <c r="G37" s="3">
        <f t="shared" si="1"/>
        <v>100</v>
      </c>
      <c r="H37" s="3"/>
      <c r="I37" s="3">
        <v>3</v>
      </c>
      <c r="J37" s="3">
        <f t="shared" si="2"/>
        <v>30000</v>
      </c>
      <c r="K37" s="3"/>
      <c r="L37" s="3">
        <v>5.5</v>
      </c>
      <c r="M37" s="3">
        <f t="shared" si="3"/>
        <v>55000</v>
      </c>
      <c r="N37" s="3"/>
      <c r="O37" s="3">
        <v>8</v>
      </c>
      <c r="P37" s="3">
        <f t="shared" si="4"/>
        <v>80000</v>
      </c>
      <c r="Q37" s="3"/>
      <c r="R37" s="3">
        <v>10</v>
      </c>
      <c r="S37" s="3">
        <f t="shared" si="5"/>
        <v>100000</v>
      </c>
      <c r="T37" s="3"/>
      <c r="U37" s="3">
        <v>6.5</v>
      </c>
      <c r="V37" s="3">
        <f t="shared" si="6"/>
        <v>65000</v>
      </c>
      <c r="W37" s="3"/>
      <c r="X37" s="3">
        <v>5</v>
      </c>
      <c r="Y37" s="3">
        <f t="shared" si="7"/>
        <v>50000</v>
      </c>
      <c r="Z37" s="3"/>
      <c r="AA37" s="3">
        <v>8</v>
      </c>
      <c r="AB37" s="3">
        <f t="shared" si="8"/>
        <v>80000</v>
      </c>
    </row>
    <row r="38" spans="1:28" x14ac:dyDescent="0.25">
      <c r="A38" s="41" t="s">
        <v>100</v>
      </c>
      <c r="B38" s="18">
        <v>100</v>
      </c>
      <c r="C38" s="3">
        <v>225</v>
      </c>
      <c r="D38" s="3">
        <f t="shared" si="0"/>
        <v>22500</v>
      </c>
      <c r="E38" s="3"/>
      <c r="F38" s="3">
        <v>0.01</v>
      </c>
      <c r="G38" s="3">
        <f t="shared" si="1"/>
        <v>1</v>
      </c>
      <c r="H38" s="3"/>
      <c r="I38" s="3">
        <v>35</v>
      </c>
      <c r="J38" s="3">
        <f t="shared" si="2"/>
        <v>3500</v>
      </c>
      <c r="K38" s="3"/>
      <c r="L38" s="3">
        <v>200</v>
      </c>
      <c r="M38" s="3">
        <f t="shared" si="3"/>
        <v>20000</v>
      </c>
      <c r="N38" s="3"/>
      <c r="O38" s="3">
        <v>20</v>
      </c>
      <c r="P38" s="3">
        <f t="shared" si="4"/>
        <v>2000</v>
      </c>
      <c r="Q38" s="3"/>
      <c r="R38" s="3">
        <v>200</v>
      </c>
      <c r="S38" s="3">
        <f t="shared" si="5"/>
        <v>20000</v>
      </c>
      <c r="T38" s="3"/>
      <c r="U38" s="3">
        <v>108</v>
      </c>
      <c r="V38" s="3">
        <f t="shared" si="6"/>
        <v>10800</v>
      </c>
      <c r="W38" s="3"/>
      <c r="X38" s="3">
        <v>0.01</v>
      </c>
      <c r="Y38" s="3">
        <f t="shared" si="7"/>
        <v>1</v>
      </c>
      <c r="Z38" s="3"/>
      <c r="AA38" s="3">
        <v>0.01</v>
      </c>
      <c r="AB38" s="3">
        <f t="shared" si="8"/>
        <v>1</v>
      </c>
    </row>
    <row r="39" spans="1:28" x14ac:dyDescent="0.25">
      <c r="A39" s="41" t="s">
        <v>101</v>
      </c>
      <c r="B39" s="18">
        <v>5000</v>
      </c>
      <c r="C39" s="3">
        <v>17.93</v>
      </c>
      <c r="D39" s="3">
        <f t="shared" si="0"/>
        <v>89650</v>
      </c>
      <c r="E39" s="3"/>
      <c r="F39" s="3">
        <v>6.6</v>
      </c>
      <c r="G39" s="3">
        <f t="shared" si="1"/>
        <v>33000</v>
      </c>
      <c r="H39" s="3"/>
      <c r="I39" s="3">
        <v>2</v>
      </c>
      <c r="J39" s="3">
        <f t="shared" si="2"/>
        <v>10000</v>
      </c>
      <c r="K39" s="3"/>
      <c r="L39" s="3">
        <v>12</v>
      </c>
      <c r="M39" s="3">
        <f t="shared" si="3"/>
        <v>60000</v>
      </c>
      <c r="N39" s="3"/>
      <c r="O39" s="3">
        <v>2.5</v>
      </c>
      <c r="P39" s="3">
        <f t="shared" si="4"/>
        <v>12500</v>
      </c>
      <c r="Q39" s="3"/>
      <c r="R39" s="3">
        <v>4</v>
      </c>
      <c r="S39" s="3">
        <f t="shared" si="5"/>
        <v>20000</v>
      </c>
      <c r="T39" s="3"/>
      <c r="U39" s="3">
        <v>4</v>
      </c>
      <c r="V39" s="3">
        <f t="shared" si="6"/>
        <v>20000</v>
      </c>
      <c r="W39" s="3"/>
      <c r="X39" s="3">
        <v>0.01</v>
      </c>
      <c r="Y39" s="3">
        <f t="shared" si="7"/>
        <v>50</v>
      </c>
      <c r="Z39" s="3"/>
      <c r="AA39" s="3">
        <v>3</v>
      </c>
      <c r="AB39" s="3">
        <f t="shared" si="8"/>
        <v>15000</v>
      </c>
    </row>
    <row r="40" spans="1:28" x14ac:dyDescent="0.25">
      <c r="A40" s="41" t="s">
        <v>102</v>
      </c>
      <c r="B40" s="18">
        <v>50</v>
      </c>
      <c r="C40" s="3">
        <v>843.75</v>
      </c>
      <c r="D40" s="3">
        <f t="shared" si="0"/>
        <v>42187.5</v>
      </c>
      <c r="E40" s="3"/>
      <c r="F40" s="3">
        <v>400</v>
      </c>
      <c r="G40" s="3">
        <f t="shared" si="1"/>
        <v>20000</v>
      </c>
      <c r="H40" s="3"/>
      <c r="I40" s="3">
        <v>500</v>
      </c>
      <c r="J40" s="3">
        <f t="shared" si="2"/>
        <v>25000</v>
      </c>
      <c r="K40" s="3"/>
      <c r="L40" s="3">
        <v>220</v>
      </c>
      <c r="M40" s="3">
        <f t="shared" si="3"/>
        <v>11000</v>
      </c>
      <c r="N40" s="3"/>
      <c r="O40" s="3">
        <v>300</v>
      </c>
      <c r="P40" s="3">
        <f t="shared" si="4"/>
        <v>15000</v>
      </c>
      <c r="Q40" s="3"/>
      <c r="R40" s="3">
        <v>600</v>
      </c>
      <c r="S40" s="3">
        <f t="shared" si="5"/>
        <v>30000</v>
      </c>
      <c r="T40" s="3"/>
      <c r="U40" s="3">
        <v>400</v>
      </c>
      <c r="V40" s="3">
        <f t="shared" si="6"/>
        <v>20000</v>
      </c>
      <c r="W40" s="3"/>
      <c r="X40" s="3">
        <v>400</v>
      </c>
      <c r="Y40" s="3">
        <f t="shared" si="7"/>
        <v>20000</v>
      </c>
      <c r="Z40" s="3"/>
      <c r="AA40" s="3">
        <v>300</v>
      </c>
      <c r="AB40" s="3">
        <f t="shared" si="8"/>
        <v>15000</v>
      </c>
    </row>
    <row r="41" spans="1:28" x14ac:dyDescent="0.25">
      <c r="A41" s="41" t="s">
        <v>103</v>
      </c>
      <c r="B41" s="17">
        <v>2</v>
      </c>
      <c r="C41" s="3">
        <v>1125</v>
      </c>
      <c r="D41" s="3">
        <f t="shared" si="0"/>
        <v>2250</v>
      </c>
      <c r="E41" s="3"/>
      <c r="F41" s="3">
        <v>850</v>
      </c>
      <c r="G41" s="3">
        <f t="shared" si="1"/>
        <v>1700</v>
      </c>
      <c r="H41" s="3"/>
      <c r="I41" s="3">
        <v>1200</v>
      </c>
      <c r="J41" s="3">
        <f t="shared" si="2"/>
        <v>2400</v>
      </c>
      <c r="K41" s="3"/>
      <c r="L41" s="3">
        <v>650</v>
      </c>
      <c r="M41" s="3">
        <f t="shared" si="3"/>
        <v>1300</v>
      </c>
      <c r="N41" s="3"/>
      <c r="O41" s="3">
        <v>600</v>
      </c>
      <c r="P41" s="3">
        <f t="shared" si="4"/>
        <v>1200</v>
      </c>
      <c r="Q41" s="3"/>
      <c r="R41" s="3">
        <v>1500</v>
      </c>
      <c r="S41" s="3">
        <f t="shared" si="5"/>
        <v>3000</v>
      </c>
      <c r="T41" s="3"/>
      <c r="U41" s="3">
        <v>560</v>
      </c>
      <c r="V41" s="3">
        <f t="shared" si="6"/>
        <v>1120</v>
      </c>
      <c r="W41" s="3"/>
      <c r="X41" s="3">
        <v>600</v>
      </c>
      <c r="Y41" s="3">
        <f t="shared" si="7"/>
        <v>1200</v>
      </c>
      <c r="Z41" s="3"/>
      <c r="AA41" s="3">
        <v>500</v>
      </c>
      <c r="AB41" s="3">
        <f t="shared" si="8"/>
        <v>1000</v>
      </c>
    </row>
    <row r="42" spans="1:28" ht="26.25" x14ac:dyDescent="0.25">
      <c r="A42" s="41" t="s">
        <v>104</v>
      </c>
      <c r="B42" s="17">
        <v>510</v>
      </c>
      <c r="C42" s="3">
        <v>61.88</v>
      </c>
      <c r="D42" s="3">
        <f t="shared" si="0"/>
        <v>31558.800000000003</v>
      </c>
      <c r="E42" s="3"/>
      <c r="F42" s="3">
        <v>111</v>
      </c>
      <c r="G42" s="3">
        <f t="shared" si="1"/>
        <v>56610</v>
      </c>
      <c r="H42" s="3"/>
      <c r="I42" s="3">
        <v>30</v>
      </c>
      <c r="J42" s="3">
        <f t="shared" si="2"/>
        <v>15300</v>
      </c>
      <c r="K42" s="3"/>
      <c r="L42" s="3">
        <v>65</v>
      </c>
      <c r="M42" s="3">
        <f t="shared" si="3"/>
        <v>33150</v>
      </c>
      <c r="N42" s="3"/>
      <c r="O42" s="3">
        <v>65</v>
      </c>
      <c r="P42" s="3">
        <f t="shared" si="4"/>
        <v>33150</v>
      </c>
      <c r="Q42" s="3"/>
      <c r="R42" s="3">
        <v>60</v>
      </c>
      <c r="S42" s="3">
        <f t="shared" si="5"/>
        <v>30600</v>
      </c>
      <c r="T42" s="3"/>
      <c r="U42" s="3">
        <v>85</v>
      </c>
      <c r="V42" s="3">
        <f t="shared" si="6"/>
        <v>43350</v>
      </c>
      <c r="W42" s="3"/>
      <c r="X42" s="3">
        <v>85</v>
      </c>
      <c r="Y42" s="3">
        <f t="shared" si="7"/>
        <v>43350</v>
      </c>
      <c r="Z42" s="3"/>
      <c r="AA42" s="3">
        <v>55</v>
      </c>
      <c r="AB42" s="3">
        <f t="shared" si="8"/>
        <v>28050</v>
      </c>
    </row>
    <row r="43" spans="1:28" ht="25.5" x14ac:dyDescent="0.25">
      <c r="A43" s="22" t="s">
        <v>105</v>
      </c>
      <c r="B43" s="17">
        <v>50</v>
      </c>
      <c r="C43" s="3">
        <v>123.75</v>
      </c>
      <c r="D43" s="3">
        <f t="shared" si="0"/>
        <v>6187.5</v>
      </c>
      <c r="E43" s="3"/>
      <c r="F43" s="3">
        <v>100</v>
      </c>
      <c r="G43" s="3">
        <f t="shared" si="1"/>
        <v>5000</v>
      </c>
      <c r="H43" s="3"/>
      <c r="I43" s="3">
        <v>125</v>
      </c>
      <c r="J43" s="3">
        <f t="shared" si="2"/>
        <v>6250</v>
      </c>
      <c r="K43" s="3"/>
      <c r="L43" s="3">
        <v>260</v>
      </c>
      <c r="M43" s="3">
        <f t="shared" si="3"/>
        <v>13000</v>
      </c>
      <c r="N43" s="3"/>
      <c r="O43" s="3">
        <v>100</v>
      </c>
      <c r="P43" s="3">
        <f t="shared" si="4"/>
        <v>5000</v>
      </c>
      <c r="Q43" s="3"/>
      <c r="R43" s="3">
        <v>100</v>
      </c>
      <c r="S43" s="3">
        <f t="shared" si="5"/>
        <v>5000</v>
      </c>
      <c r="T43" s="3"/>
      <c r="U43" s="3">
        <v>90</v>
      </c>
      <c r="V43" s="3">
        <f t="shared" si="6"/>
        <v>4500</v>
      </c>
      <c r="W43" s="3"/>
      <c r="X43" s="3">
        <v>80</v>
      </c>
      <c r="Y43" s="3">
        <f t="shared" si="7"/>
        <v>4000</v>
      </c>
      <c r="Z43" s="3"/>
      <c r="AA43" s="3">
        <v>150</v>
      </c>
      <c r="AB43" s="3">
        <f t="shared" si="8"/>
        <v>7500</v>
      </c>
    </row>
    <row r="44" spans="1:28" x14ac:dyDescent="0.25">
      <c r="A44" s="1" t="s">
        <v>106</v>
      </c>
      <c r="B44" s="18">
        <v>1</v>
      </c>
      <c r="C44" s="3">
        <v>80000</v>
      </c>
      <c r="D44" s="3">
        <f t="shared" si="0"/>
        <v>80000</v>
      </c>
      <c r="E44" s="3"/>
      <c r="F44" s="3">
        <v>80000</v>
      </c>
      <c r="G44" s="3">
        <f t="shared" si="1"/>
        <v>80000</v>
      </c>
      <c r="H44" s="3"/>
      <c r="I44" s="3">
        <v>80000</v>
      </c>
      <c r="J44" s="3">
        <f t="shared" si="2"/>
        <v>80000</v>
      </c>
      <c r="K44" s="3"/>
      <c r="L44" s="3">
        <v>80000</v>
      </c>
      <c r="M44" s="3">
        <f t="shared" si="3"/>
        <v>80000</v>
      </c>
      <c r="N44" s="3"/>
      <c r="O44" s="3">
        <v>80000</v>
      </c>
      <c r="P44" s="3">
        <f t="shared" si="4"/>
        <v>80000</v>
      </c>
      <c r="Q44" s="3"/>
      <c r="R44" s="3">
        <v>80000</v>
      </c>
      <c r="S44" s="3">
        <f t="shared" si="5"/>
        <v>80000</v>
      </c>
      <c r="T44" s="3"/>
      <c r="U44" s="3">
        <v>80000</v>
      </c>
      <c r="V44" s="3">
        <f t="shared" si="6"/>
        <v>80000</v>
      </c>
      <c r="W44" s="3"/>
      <c r="X44" s="3">
        <v>80000</v>
      </c>
      <c r="Y44" s="3">
        <f t="shared" si="7"/>
        <v>80000</v>
      </c>
      <c r="Z44" s="3"/>
      <c r="AA44" s="3">
        <v>80000</v>
      </c>
      <c r="AB44" s="3">
        <f t="shared" si="8"/>
        <v>80000</v>
      </c>
    </row>
    <row r="45" spans="1:28" x14ac:dyDescent="0.25">
      <c r="A45" s="1" t="s">
        <v>107</v>
      </c>
      <c r="B45" s="17">
        <v>1</v>
      </c>
      <c r="C45" s="3">
        <v>134518.6</v>
      </c>
      <c r="D45" s="3">
        <f t="shared" si="0"/>
        <v>134518.6</v>
      </c>
      <c r="E45" s="3"/>
      <c r="F45" s="3">
        <v>100000</v>
      </c>
      <c r="G45" s="3">
        <f t="shared" si="1"/>
        <v>100000</v>
      </c>
      <c r="H45" s="3"/>
      <c r="I45" s="3">
        <v>85000</v>
      </c>
      <c r="J45" s="3">
        <f t="shared" si="2"/>
        <v>85000</v>
      </c>
      <c r="K45" s="3"/>
      <c r="L45" s="3">
        <v>160000</v>
      </c>
      <c r="M45" s="3">
        <f t="shared" si="3"/>
        <v>160000</v>
      </c>
      <c r="N45" s="3"/>
      <c r="O45" s="3">
        <v>60000</v>
      </c>
      <c r="P45" s="3">
        <f t="shared" si="4"/>
        <v>60000</v>
      </c>
      <c r="Q45" s="3"/>
      <c r="R45" s="3">
        <v>15000</v>
      </c>
      <c r="S45" s="3">
        <f t="shared" si="5"/>
        <v>15000</v>
      </c>
      <c r="T45" s="3"/>
      <c r="U45" s="3">
        <v>95000</v>
      </c>
      <c r="V45" s="3">
        <f t="shared" si="6"/>
        <v>95000</v>
      </c>
      <c r="W45" s="3"/>
      <c r="X45" s="3">
        <v>110000</v>
      </c>
      <c r="Y45" s="3">
        <f t="shared" si="7"/>
        <v>110000</v>
      </c>
      <c r="Z45" s="3"/>
      <c r="AA45" s="3">
        <v>95000</v>
      </c>
      <c r="AB45" s="3">
        <f t="shared" si="8"/>
        <v>95000</v>
      </c>
    </row>
    <row r="46" spans="1:28" x14ac:dyDescent="0.25">
      <c r="A46" s="1" t="s">
        <v>108</v>
      </c>
      <c r="B46" s="17">
        <v>1</v>
      </c>
      <c r="C46" s="3">
        <v>10000</v>
      </c>
      <c r="D46" s="3">
        <f t="shared" si="0"/>
        <v>10000</v>
      </c>
      <c r="E46" s="3"/>
      <c r="F46" s="3">
        <v>10000</v>
      </c>
      <c r="G46" s="3">
        <f t="shared" si="1"/>
        <v>10000</v>
      </c>
      <c r="H46" s="3"/>
      <c r="I46" s="3">
        <v>10000</v>
      </c>
      <c r="J46" s="3">
        <f t="shared" si="2"/>
        <v>10000</v>
      </c>
      <c r="K46" s="3"/>
      <c r="L46" s="3">
        <v>10000</v>
      </c>
      <c r="M46" s="3">
        <f t="shared" si="3"/>
        <v>10000</v>
      </c>
      <c r="N46" s="3"/>
      <c r="O46" s="3">
        <v>10000</v>
      </c>
      <c r="P46" s="3">
        <f t="shared" si="4"/>
        <v>10000</v>
      </c>
      <c r="Q46" s="3"/>
      <c r="R46" s="3">
        <v>10000</v>
      </c>
      <c r="S46" s="3">
        <f t="shared" si="5"/>
        <v>10000</v>
      </c>
      <c r="T46" s="3"/>
      <c r="U46" s="3">
        <v>10000</v>
      </c>
      <c r="V46" s="3">
        <f t="shared" si="6"/>
        <v>10000</v>
      </c>
      <c r="W46" s="3"/>
      <c r="X46" s="3">
        <v>10000</v>
      </c>
      <c r="Y46" s="3">
        <f t="shared" si="7"/>
        <v>10000</v>
      </c>
      <c r="Z46" s="3"/>
      <c r="AA46" s="3">
        <v>10000</v>
      </c>
      <c r="AB46" s="3">
        <f t="shared" si="8"/>
        <v>10000</v>
      </c>
    </row>
    <row r="47" spans="1:28" x14ac:dyDescent="0.25">
      <c r="A47" s="23" t="s">
        <v>56</v>
      </c>
      <c r="B47" s="19"/>
      <c r="C47" s="15"/>
      <c r="D47" s="15">
        <f>SUM(D6:D46)</f>
        <v>2689900</v>
      </c>
      <c r="E47" s="15"/>
      <c r="F47" s="15"/>
      <c r="G47" s="15">
        <f>SUM(G6:G46)</f>
        <v>2145552.6</v>
      </c>
      <c r="H47" s="15"/>
      <c r="I47" s="15"/>
      <c r="J47" s="15">
        <f>SUM(J6:J46)</f>
        <v>2335810</v>
      </c>
      <c r="K47" s="15"/>
      <c r="L47" s="15"/>
      <c r="M47" s="15">
        <f>SUM(M6:M46)</f>
        <v>3338600</v>
      </c>
      <c r="N47" s="15"/>
      <c r="O47" s="15"/>
      <c r="P47" s="15">
        <f>SUM(P6:P46)</f>
        <v>1978040</v>
      </c>
      <c r="Q47" s="15"/>
      <c r="R47" s="15"/>
      <c r="S47" s="15">
        <f>SUM(S6:S46)</f>
        <v>2134631</v>
      </c>
      <c r="T47" s="15"/>
      <c r="U47" s="15"/>
      <c r="V47" s="15">
        <f>SUM(V6:V46)</f>
        <v>2038389</v>
      </c>
      <c r="W47" s="15"/>
      <c r="X47" s="15"/>
      <c r="Y47" s="15">
        <f>SUM(Y6:Y46)</f>
        <v>2587583.8000000003</v>
      </c>
      <c r="Z47" s="15"/>
      <c r="AA47" s="15"/>
      <c r="AB47" s="15">
        <f>SUM(AB6:AB46)</f>
        <v>2210806.5</v>
      </c>
    </row>
    <row r="48" spans="1:28" x14ac:dyDescent="0.25">
      <c r="V48" s="13"/>
    </row>
  </sheetData>
  <pageMargins left="0.2" right="0.2" top="0.25" bottom="0.25" header="0.3" footer="0.3"/>
  <pageSetup paperSize="5" orientation="landscape" r:id="rId1"/>
  <headerFooter>
    <oddHeader>&amp;R&amp;P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opLeftCell="A25" workbookViewId="0">
      <selection activeCell="F10" sqref="F10"/>
    </sheetView>
  </sheetViews>
  <sheetFormatPr defaultColWidth="21.140625" defaultRowHeight="15" x14ac:dyDescent="0.25"/>
  <cols>
    <col min="1" max="1" width="27.5703125" customWidth="1"/>
    <col min="3" max="3" width="12.5703125" bestFit="1" customWidth="1"/>
    <col min="4" max="4" width="21" customWidth="1"/>
  </cols>
  <sheetData>
    <row r="1" spans="1:4" x14ac:dyDescent="0.25">
      <c r="A1" t="s">
        <v>62</v>
      </c>
    </row>
    <row r="2" spans="1:4" x14ac:dyDescent="0.25">
      <c r="A2" s="21" t="s">
        <v>57</v>
      </c>
      <c r="B2" s="16" t="s">
        <v>0</v>
      </c>
      <c r="C2" s="26" t="s">
        <v>63</v>
      </c>
      <c r="D2" s="26" t="s">
        <v>64</v>
      </c>
    </row>
    <row r="3" spans="1:4" ht="25.5" x14ac:dyDescent="0.25">
      <c r="A3" s="27" t="s">
        <v>11</v>
      </c>
      <c r="B3" s="28">
        <v>6200</v>
      </c>
      <c r="C3" s="29">
        <v>65</v>
      </c>
      <c r="D3" s="29">
        <f>B3*C3</f>
        <v>403000</v>
      </c>
    </row>
    <row r="4" spans="1:4" ht="25.5" x14ac:dyDescent="0.25">
      <c r="A4" s="27" t="s">
        <v>12</v>
      </c>
      <c r="B4" s="28">
        <v>2400</v>
      </c>
      <c r="C4" s="29">
        <v>80</v>
      </c>
      <c r="D4" s="29">
        <f t="shared" ref="D4:D53" si="0">B4*C4</f>
        <v>192000</v>
      </c>
    </row>
    <row r="5" spans="1:4" ht="25.5" x14ac:dyDescent="0.25">
      <c r="A5" s="27" t="s">
        <v>13</v>
      </c>
      <c r="B5" s="28">
        <v>1090</v>
      </c>
      <c r="C5" s="29">
        <v>32</v>
      </c>
      <c r="D5" s="29">
        <f t="shared" si="0"/>
        <v>34880</v>
      </c>
    </row>
    <row r="6" spans="1:4" ht="25.5" x14ac:dyDescent="0.25">
      <c r="A6" s="27" t="s">
        <v>14</v>
      </c>
      <c r="B6" s="28">
        <v>2400</v>
      </c>
      <c r="C6" s="29">
        <v>55</v>
      </c>
      <c r="D6" s="29">
        <f t="shared" si="0"/>
        <v>132000</v>
      </c>
    </row>
    <row r="7" spans="1:4" ht="25.5" x14ac:dyDescent="0.25">
      <c r="A7" s="27" t="s">
        <v>15</v>
      </c>
      <c r="B7" s="28">
        <v>320</v>
      </c>
      <c r="C7" s="29">
        <v>30</v>
      </c>
      <c r="D7" s="29">
        <f t="shared" si="0"/>
        <v>9600</v>
      </c>
    </row>
    <row r="8" spans="1:4" ht="25.5" x14ac:dyDescent="0.25">
      <c r="A8" s="27" t="s">
        <v>16</v>
      </c>
      <c r="B8" s="28">
        <v>200</v>
      </c>
      <c r="C8" s="29">
        <v>200</v>
      </c>
      <c r="D8" s="29">
        <f t="shared" si="0"/>
        <v>40000</v>
      </c>
    </row>
    <row r="9" spans="1:4" ht="38.25" x14ac:dyDescent="0.25">
      <c r="A9" s="27" t="s">
        <v>17</v>
      </c>
      <c r="B9" s="28">
        <v>16</v>
      </c>
      <c r="C9" s="29">
        <v>1000</v>
      </c>
      <c r="D9" s="29">
        <f t="shared" si="0"/>
        <v>16000</v>
      </c>
    </row>
    <row r="10" spans="1:4" ht="25.5" x14ac:dyDescent="0.25">
      <c r="A10" s="27" t="s">
        <v>18</v>
      </c>
      <c r="B10" s="28">
        <v>115</v>
      </c>
      <c r="C10" s="29">
        <v>100</v>
      </c>
      <c r="D10" s="29">
        <f t="shared" si="0"/>
        <v>11500</v>
      </c>
    </row>
    <row r="11" spans="1:4" ht="38.25" x14ac:dyDescent="0.25">
      <c r="A11" s="27" t="s">
        <v>19</v>
      </c>
      <c r="B11" s="28">
        <v>480</v>
      </c>
      <c r="C11" s="29">
        <v>350</v>
      </c>
      <c r="D11" s="29">
        <f t="shared" si="0"/>
        <v>168000</v>
      </c>
    </row>
    <row r="12" spans="1:4" ht="38.25" x14ac:dyDescent="0.25">
      <c r="A12" s="27" t="s">
        <v>20</v>
      </c>
      <c r="B12" s="28">
        <v>15</v>
      </c>
      <c r="C12" s="29">
        <v>350</v>
      </c>
      <c r="D12" s="29">
        <f t="shared" si="0"/>
        <v>5250</v>
      </c>
    </row>
    <row r="13" spans="1:4" ht="38.25" x14ac:dyDescent="0.25">
      <c r="A13" s="27" t="s">
        <v>21</v>
      </c>
      <c r="B13" s="28">
        <v>20</v>
      </c>
      <c r="C13" s="29">
        <v>400</v>
      </c>
      <c r="D13" s="29">
        <f t="shared" si="0"/>
        <v>8000</v>
      </c>
    </row>
    <row r="14" spans="1:4" ht="25.5" x14ac:dyDescent="0.25">
      <c r="A14" s="27" t="s">
        <v>22</v>
      </c>
      <c r="B14" s="28">
        <v>4</v>
      </c>
      <c r="C14" s="29">
        <v>1450</v>
      </c>
      <c r="D14" s="29">
        <f t="shared" si="0"/>
        <v>5800</v>
      </c>
    </row>
    <row r="15" spans="1:4" x14ac:dyDescent="0.25">
      <c r="A15" s="27" t="s">
        <v>23</v>
      </c>
      <c r="B15" s="28">
        <v>970</v>
      </c>
      <c r="C15" s="29">
        <v>0.01</v>
      </c>
      <c r="D15" s="29">
        <f t="shared" si="0"/>
        <v>9.7000000000000011</v>
      </c>
    </row>
    <row r="16" spans="1:4" ht="38.25" x14ac:dyDescent="0.25">
      <c r="A16" s="27" t="s">
        <v>24</v>
      </c>
      <c r="B16" s="28">
        <v>10500</v>
      </c>
      <c r="C16" s="29">
        <v>24</v>
      </c>
      <c r="D16" s="29">
        <f t="shared" si="0"/>
        <v>252000</v>
      </c>
    </row>
    <row r="17" spans="1:4" ht="38.25" x14ac:dyDescent="0.25">
      <c r="A17" s="27" t="s">
        <v>25</v>
      </c>
      <c r="B17" s="28">
        <v>600</v>
      </c>
      <c r="C17" s="29">
        <v>38</v>
      </c>
      <c r="D17" s="29">
        <f t="shared" si="0"/>
        <v>22800</v>
      </c>
    </row>
    <row r="18" spans="1:4" ht="26.25" x14ac:dyDescent="0.25">
      <c r="A18" s="30" t="s">
        <v>26</v>
      </c>
      <c r="B18" s="28">
        <v>750</v>
      </c>
      <c r="C18" s="29">
        <v>8</v>
      </c>
      <c r="D18" s="29">
        <f t="shared" si="0"/>
        <v>6000</v>
      </c>
    </row>
    <row r="19" spans="1:4" ht="38.25" x14ac:dyDescent="0.25">
      <c r="A19" s="27" t="s">
        <v>27</v>
      </c>
      <c r="B19" s="31">
        <v>590</v>
      </c>
      <c r="C19" s="29">
        <v>1</v>
      </c>
      <c r="D19" s="29">
        <f t="shared" si="0"/>
        <v>590</v>
      </c>
    </row>
    <row r="20" spans="1:4" x14ac:dyDescent="0.25">
      <c r="A20" s="27" t="s">
        <v>28</v>
      </c>
      <c r="B20" s="31">
        <v>500</v>
      </c>
      <c r="C20" s="29">
        <v>1</v>
      </c>
      <c r="D20" s="29">
        <f t="shared" si="0"/>
        <v>500</v>
      </c>
    </row>
    <row r="21" spans="1:4" x14ac:dyDescent="0.25">
      <c r="A21" s="27" t="s">
        <v>29</v>
      </c>
      <c r="B21" s="28">
        <v>100</v>
      </c>
      <c r="C21" s="29">
        <v>1</v>
      </c>
      <c r="D21" s="29">
        <f t="shared" si="0"/>
        <v>100</v>
      </c>
    </row>
    <row r="22" spans="1:4" ht="25.5" x14ac:dyDescent="0.25">
      <c r="A22" s="27" t="s">
        <v>30</v>
      </c>
      <c r="B22" s="28">
        <v>4300</v>
      </c>
      <c r="C22" s="29">
        <v>1</v>
      </c>
      <c r="D22" s="29">
        <f t="shared" si="0"/>
        <v>4300</v>
      </c>
    </row>
    <row r="23" spans="1:4" ht="25.5" x14ac:dyDescent="0.25">
      <c r="A23" s="27" t="s">
        <v>31</v>
      </c>
      <c r="B23" s="28">
        <v>400</v>
      </c>
      <c r="C23" s="29">
        <v>60</v>
      </c>
      <c r="D23" s="29">
        <f t="shared" si="0"/>
        <v>24000</v>
      </c>
    </row>
    <row r="24" spans="1:4" ht="38.25" x14ac:dyDescent="0.25">
      <c r="A24" s="27" t="s">
        <v>32</v>
      </c>
      <c r="B24" s="28">
        <v>400</v>
      </c>
      <c r="C24" s="29">
        <v>0.01</v>
      </c>
      <c r="D24" s="29">
        <f t="shared" si="0"/>
        <v>4</v>
      </c>
    </row>
    <row r="25" spans="1:4" ht="25.5" x14ac:dyDescent="0.25">
      <c r="A25" s="27" t="s">
        <v>33</v>
      </c>
      <c r="B25" s="28">
        <v>550</v>
      </c>
      <c r="C25" s="29">
        <v>0.01</v>
      </c>
      <c r="D25" s="29">
        <f t="shared" si="0"/>
        <v>5.5</v>
      </c>
    </row>
    <row r="26" spans="1:4" x14ac:dyDescent="0.25">
      <c r="A26" s="27" t="s">
        <v>34</v>
      </c>
      <c r="B26" s="28">
        <v>100</v>
      </c>
      <c r="C26" s="29">
        <v>0.01</v>
      </c>
      <c r="D26" s="29">
        <f t="shared" si="0"/>
        <v>1</v>
      </c>
    </row>
    <row r="27" spans="1:4" ht="25.5" x14ac:dyDescent="0.25">
      <c r="A27" s="27" t="s">
        <v>35</v>
      </c>
      <c r="B27" s="28">
        <v>150</v>
      </c>
      <c r="C27" s="29">
        <v>0.01</v>
      </c>
      <c r="D27" s="29">
        <f t="shared" si="0"/>
        <v>1.5</v>
      </c>
    </row>
    <row r="28" spans="1:4" ht="38.25" x14ac:dyDescent="0.25">
      <c r="A28" s="27" t="s">
        <v>36</v>
      </c>
      <c r="B28" s="28">
        <v>1000</v>
      </c>
      <c r="C28" s="29">
        <v>63</v>
      </c>
      <c r="D28" s="29">
        <f t="shared" si="0"/>
        <v>63000</v>
      </c>
    </row>
    <row r="29" spans="1:4" ht="51" x14ac:dyDescent="0.25">
      <c r="A29" s="27" t="s">
        <v>37</v>
      </c>
      <c r="B29" s="28">
        <v>3500</v>
      </c>
      <c r="C29" s="29">
        <v>0.01</v>
      </c>
      <c r="D29" s="29">
        <f t="shared" si="0"/>
        <v>35</v>
      </c>
    </row>
    <row r="30" spans="1:4" ht="25.5" x14ac:dyDescent="0.25">
      <c r="A30" s="27" t="s">
        <v>38</v>
      </c>
      <c r="B30" s="28">
        <v>4</v>
      </c>
      <c r="C30" s="29">
        <v>1400</v>
      </c>
      <c r="D30" s="29">
        <f t="shared" si="0"/>
        <v>5600</v>
      </c>
    </row>
    <row r="31" spans="1:4" ht="25.5" x14ac:dyDescent="0.25">
      <c r="A31" s="27" t="s">
        <v>39</v>
      </c>
      <c r="B31" s="28">
        <v>2</v>
      </c>
      <c r="C31" s="29">
        <v>2000</v>
      </c>
      <c r="D31" s="29">
        <f t="shared" si="0"/>
        <v>4000</v>
      </c>
    </row>
    <row r="32" spans="1:4" ht="25.5" x14ac:dyDescent="0.25">
      <c r="A32" s="27" t="s">
        <v>40</v>
      </c>
      <c r="B32" s="31">
        <v>15</v>
      </c>
      <c r="C32" s="32">
        <v>300</v>
      </c>
      <c r="D32" s="29">
        <f t="shared" si="0"/>
        <v>4500</v>
      </c>
    </row>
    <row r="33" spans="1:4" ht="25.5" x14ac:dyDescent="0.25">
      <c r="A33" s="27" t="s">
        <v>41</v>
      </c>
      <c r="B33" s="31">
        <v>15</v>
      </c>
      <c r="C33" s="29">
        <v>300</v>
      </c>
      <c r="D33" s="29">
        <f t="shared" si="0"/>
        <v>4500</v>
      </c>
    </row>
    <row r="34" spans="1:4" ht="38.25" x14ac:dyDescent="0.25">
      <c r="A34" s="27" t="s">
        <v>42</v>
      </c>
      <c r="B34" s="31">
        <v>600</v>
      </c>
      <c r="C34" s="29">
        <v>25</v>
      </c>
      <c r="D34" s="29">
        <f t="shared" si="0"/>
        <v>15000</v>
      </c>
    </row>
    <row r="35" spans="1:4" ht="25.5" x14ac:dyDescent="0.25">
      <c r="A35" s="27" t="s">
        <v>43</v>
      </c>
      <c r="B35" s="31">
        <v>10</v>
      </c>
      <c r="C35" s="29">
        <v>100</v>
      </c>
      <c r="D35" s="29">
        <f t="shared" si="0"/>
        <v>1000</v>
      </c>
    </row>
    <row r="36" spans="1:4" x14ac:dyDescent="0.25">
      <c r="A36" s="27" t="s">
        <v>44</v>
      </c>
      <c r="B36" s="31">
        <v>2</v>
      </c>
      <c r="C36" s="29">
        <v>4200</v>
      </c>
      <c r="D36" s="29">
        <f t="shared" si="0"/>
        <v>8400</v>
      </c>
    </row>
    <row r="37" spans="1:4" ht="25.5" x14ac:dyDescent="0.25">
      <c r="A37" s="27" t="s">
        <v>45</v>
      </c>
      <c r="B37" s="28">
        <v>250</v>
      </c>
      <c r="C37" s="29">
        <v>30</v>
      </c>
      <c r="D37" s="29">
        <f t="shared" si="0"/>
        <v>7500</v>
      </c>
    </row>
    <row r="38" spans="1:4" x14ac:dyDescent="0.25">
      <c r="A38" s="27" t="s">
        <v>46</v>
      </c>
      <c r="B38" s="28">
        <v>15</v>
      </c>
      <c r="C38" s="29">
        <v>100</v>
      </c>
      <c r="D38" s="29">
        <f t="shared" si="0"/>
        <v>1500</v>
      </c>
    </row>
    <row r="39" spans="1:4" ht="25.5" x14ac:dyDescent="0.25">
      <c r="A39" s="27" t="s">
        <v>47</v>
      </c>
      <c r="B39" s="28">
        <v>300</v>
      </c>
      <c r="C39" s="29">
        <v>35</v>
      </c>
      <c r="D39" s="29">
        <f t="shared" si="0"/>
        <v>10500</v>
      </c>
    </row>
    <row r="40" spans="1:4" ht="25.5" x14ac:dyDescent="0.25">
      <c r="A40" s="27" t="s">
        <v>48</v>
      </c>
      <c r="B40" s="31">
        <v>400</v>
      </c>
      <c r="C40" s="29">
        <v>50</v>
      </c>
      <c r="D40" s="29">
        <f t="shared" si="0"/>
        <v>20000</v>
      </c>
    </row>
    <row r="41" spans="1:4" ht="25.5" x14ac:dyDescent="0.25">
      <c r="A41" s="27" t="s">
        <v>49</v>
      </c>
      <c r="B41" s="28">
        <v>100</v>
      </c>
      <c r="C41" s="29">
        <v>55</v>
      </c>
      <c r="D41" s="29">
        <f t="shared" si="0"/>
        <v>5500</v>
      </c>
    </row>
    <row r="42" spans="1:4" ht="25.5" x14ac:dyDescent="0.25">
      <c r="A42" s="27" t="s">
        <v>50</v>
      </c>
      <c r="B42" s="28">
        <v>1</v>
      </c>
      <c r="C42" s="29">
        <v>500</v>
      </c>
      <c r="D42" s="29">
        <f t="shared" si="0"/>
        <v>500</v>
      </c>
    </row>
    <row r="43" spans="1:4" ht="25.5" x14ac:dyDescent="0.25">
      <c r="A43" s="27" t="s">
        <v>51</v>
      </c>
      <c r="B43" s="28">
        <v>1</v>
      </c>
      <c r="C43" s="29">
        <v>129000</v>
      </c>
      <c r="D43" s="29">
        <f t="shared" si="0"/>
        <v>129000</v>
      </c>
    </row>
    <row r="44" spans="1:4" ht="25.5" x14ac:dyDescent="0.25">
      <c r="A44" s="27" t="s">
        <v>52</v>
      </c>
      <c r="B44" s="28">
        <v>2000</v>
      </c>
      <c r="C44" s="29">
        <v>3</v>
      </c>
      <c r="D44" s="29">
        <f t="shared" si="0"/>
        <v>6000</v>
      </c>
    </row>
    <row r="45" spans="1:4" x14ac:dyDescent="0.25">
      <c r="A45" s="27" t="s">
        <v>53</v>
      </c>
      <c r="B45" s="28">
        <v>1</v>
      </c>
      <c r="C45" s="29">
        <v>115000</v>
      </c>
      <c r="D45" s="29">
        <f t="shared" si="0"/>
        <v>115000</v>
      </c>
    </row>
    <row r="46" spans="1:4" x14ac:dyDescent="0.25">
      <c r="A46" s="27" t="s">
        <v>54</v>
      </c>
      <c r="B46" s="28">
        <v>1</v>
      </c>
      <c r="C46" s="29">
        <v>85000</v>
      </c>
      <c r="D46" s="29">
        <f t="shared" si="0"/>
        <v>85000</v>
      </c>
    </row>
    <row r="47" spans="1:4" ht="25.5" x14ac:dyDescent="0.25">
      <c r="A47" s="27" t="s">
        <v>55</v>
      </c>
      <c r="B47" s="28">
        <v>1</v>
      </c>
      <c r="C47" s="29">
        <v>10000</v>
      </c>
      <c r="D47" s="29">
        <f t="shared" si="0"/>
        <v>10000</v>
      </c>
    </row>
    <row r="48" spans="1:4" ht="25.5" x14ac:dyDescent="0.25">
      <c r="A48" s="33" t="s">
        <v>61</v>
      </c>
      <c r="B48" s="28">
        <v>400</v>
      </c>
      <c r="C48" s="29">
        <v>8</v>
      </c>
      <c r="D48" s="29">
        <f t="shared" si="0"/>
        <v>3200</v>
      </c>
    </row>
    <row r="49" spans="1:4" x14ac:dyDescent="0.25">
      <c r="A49" s="35" t="s">
        <v>56</v>
      </c>
      <c r="B49" s="28"/>
      <c r="C49" s="29"/>
      <c r="D49" s="29">
        <f>SUM(D3:D48)</f>
        <v>1836076.7</v>
      </c>
    </row>
    <row r="50" spans="1:4" x14ac:dyDescent="0.25">
      <c r="A50" s="40" t="s">
        <v>10</v>
      </c>
      <c r="B50" s="28"/>
      <c r="C50" s="29"/>
      <c r="D50" s="29">
        <f t="shared" si="0"/>
        <v>0</v>
      </c>
    </row>
    <row r="51" spans="1:4" ht="25.5" x14ac:dyDescent="0.25">
      <c r="A51" s="27" t="s">
        <v>14</v>
      </c>
      <c r="B51" s="28">
        <v>450</v>
      </c>
      <c r="C51" s="29">
        <v>55</v>
      </c>
      <c r="D51" s="29">
        <f t="shared" si="0"/>
        <v>24750</v>
      </c>
    </row>
    <row r="52" spans="1:4" ht="25.5" x14ac:dyDescent="0.25">
      <c r="A52" s="27" t="s">
        <v>52</v>
      </c>
      <c r="B52" s="28">
        <v>400</v>
      </c>
      <c r="C52" s="29">
        <v>3</v>
      </c>
      <c r="D52" s="29">
        <f t="shared" si="0"/>
        <v>1200</v>
      </c>
    </row>
    <row r="53" spans="1:4" x14ac:dyDescent="0.25">
      <c r="A53" s="33"/>
      <c r="B53" s="28"/>
      <c r="C53" s="29"/>
      <c r="D53" s="29">
        <f t="shared" si="0"/>
        <v>0</v>
      </c>
    </row>
    <row r="54" spans="1:4" x14ac:dyDescent="0.25">
      <c r="A54" s="34" t="s">
        <v>58</v>
      </c>
      <c r="B54" s="28"/>
      <c r="C54" s="29"/>
      <c r="D54" s="29">
        <f>SUM(D51:D52)</f>
        <v>25950</v>
      </c>
    </row>
    <row r="55" spans="1:4" x14ac:dyDescent="0.25">
      <c r="A55" s="38" t="s">
        <v>59</v>
      </c>
      <c r="B55" s="36"/>
      <c r="C55" s="37"/>
      <c r="D55" s="39">
        <f>D54+D49</f>
        <v>1862026.7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Lump Sum</vt:lpstr>
      <vt:lpstr>Itemized</vt:lpstr>
      <vt:lpstr>Sheet3</vt:lpstr>
      <vt:lpstr>Itemized!Print_Titles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tempuser</cp:lastModifiedBy>
  <cp:lastPrinted>2017-08-17T14:53:29Z</cp:lastPrinted>
  <dcterms:created xsi:type="dcterms:W3CDTF">2015-03-20T17:23:11Z</dcterms:created>
  <dcterms:modified xsi:type="dcterms:W3CDTF">2017-08-17T15:50:28Z</dcterms:modified>
</cp:coreProperties>
</file>