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1475" windowHeight="7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33" i="1" l="1"/>
  <c r="P32" i="1"/>
  <c r="P31" i="1"/>
  <c r="P30" i="1"/>
  <c r="Q34" i="1" s="1"/>
  <c r="P29" i="1"/>
  <c r="P28" i="1"/>
  <c r="P24" i="1"/>
  <c r="P23" i="1"/>
  <c r="P22" i="1"/>
  <c r="P21" i="1"/>
  <c r="P20" i="1"/>
  <c r="P19" i="1"/>
  <c r="P14" i="1"/>
  <c r="P13" i="1"/>
  <c r="Q15" i="1" s="1"/>
  <c r="P9" i="1"/>
  <c r="P8" i="1"/>
  <c r="Q76" i="1"/>
  <c r="Q25" i="1" l="1"/>
  <c r="Q78" i="1"/>
  <c r="Q10" i="1"/>
  <c r="Q77" i="1" s="1"/>
  <c r="M76" i="1"/>
  <c r="I76" i="1"/>
  <c r="L33" i="1"/>
  <c r="L32" i="1"/>
  <c r="L31" i="1"/>
  <c r="L30" i="1"/>
  <c r="L29" i="1"/>
  <c r="L28" i="1"/>
  <c r="H33" i="1"/>
  <c r="H32" i="1"/>
  <c r="H31" i="1"/>
  <c r="H30" i="1"/>
  <c r="H29" i="1"/>
  <c r="H28" i="1"/>
  <c r="L24" i="1"/>
  <c r="L23" i="1"/>
  <c r="L22" i="1"/>
  <c r="L21" i="1"/>
  <c r="L20" i="1"/>
  <c r="L19" i="1"/>
  <c r="H24" i="1"/>
  <c r="H23" i="1"/>
  <c r="H22" i="1"/>
  <c r="H21" i="1"/>
  <c r="H20" i="1"/>
  <c r="H19" i="1"/>
  <c r="L14" i="1"/>
  <c r="L13" i="1"/>
  <c r="H14" i="1"/>
  <c r="H13" i="1"/>
  <c r="L9" i="1"/>
  <c r="L8" i="1"/>
  <c r="H9" i="1"/>
  <c r="I10" i="1" s="1"/>
  <c r="H8" i="1"/>
  <c r="D76" i="1"/>
  <c r="D33" i="1"/>
  <c r="D32" i="1"/>
  <c r="D31" i="1"/>
  <c r="D30" i="1"/>
  <c r="D29" i="1"/>
  <c r="D28" i="1"/>
  <c r="D24" i="1"/>
  <c r="D23" i="1"/>
  <c r="D22" i="1"/>
  <c r="D21" i="1"/>
  <c r="D20" i="1"/>
  <c r="D19" i="1"/>
  <c r="D14" i="1"/>
  <c r="D13" i="1"/>
  <c r="D9" i="1"/>
  <c r="D8" i="1"/>
  <c r="Q79" i="1" l="1"/>
  <c r="M34" i="1"/>
  <c r="M10" i="1"/>
  <c r="I15" i="1"/>
  <c r="I77" i="1" s="1"/>
  <c r="M15" i="1"/>
  <c r="M77" i="1" s="1"/>
  <c r="M25" i="1"/>
  <c r="M78" i="1" s="1"/>
  <c r="I34" i="1"/>
  <c r="I25" i="1"/>
  <c r="E10" i="1"/>
  <c r="E15" i="1"/>
  <c r="E25" i="1"/>
  <c r="E34" i="1"/>
  <c r="D77" i="1" l="1"/>
  <c r="M79" i="1"/>
  <c r="I78" i="1"/>
  <c r="I79" i="1" s="1"/>
  <c r="D78" i="1"/>
  <c r="D79" i="1" s="1"/>
</calcChain>
</file>

<file path=xl/sharedStrings.xml><?xml version="1.0" encoding="utf-8"?>
<sst xmlns="http://schemas.openxmlformats.org/spreadsheetml/2006/main" count="190" uniqueCount="60">
  <si>
    <t xml:space="preserve">Normal Shift </t>
  </si>
  <si>
    <t>Cost per Hour</t>
  </si>
  <si>
    <t>Overtime</t>
  </si>
  <si>
    <t>Climber/Trimmer Operator with 60’ Aerial Lift Bucket Truck, Chipper, and Ground Laborer</t>
  </si>
  <si>
    <t>Chipper (rental, payment based on 8-hour/day)</t>
  </si>
  <si>
    <t>Bucket Truck Operator</t>
  </si>
  <si>
    <t>Ground Laborer</t>
  </si>
  <si>
    <t>60’ Aerial Lift Bucket Truck</t>
  </si>
  <si>
    <t>65’ Aerial Lift Bucket Truck</t>
  </si>
  <si>
    <t>75’ Alpine Unit</t>
  </si>
  <si>
    <t>Log Loader and Operator</t>
  </si>
  <si>
    <r>
      <t>3.</t>
    </r>
    <r>
      <rPr>
        <sz val="7"/>
        <color theme="1"/>
        <rFont val="Times New Roman"/>
        <family val="1"/>
      </rPr>
      <t xml:space="preserve">                  </t>
    </r>
    <r>
      <rPr>
        <sz val="12"/>
        <color theme="1"/>
        <rFont val="Calibri"/>
        <family val="2"/>
      </rPr>
      <t>DEBRIS REMOVAL</t>
    </r>
  </si>
  <si>
    <t>Foreman/ Operator</t>
  </si>
  <si>
    <t>Ground Laborer/Chainsaw Operator</t>
  </si>
  <si>
    <t>Dump Truck</t>
  </si>
  <si>
    <t>Chipper</t>
  </si>
  <si>
    <r>
      <t>4.</t>
    </r>
    <r>
      <rPr>
        <sz val="7"/>
        <color theme="1"/>
        <rFont val="Times New Roman"/>
        <family val="1"/>
      </rPr>
      <t xml:space="preserve">                  </t>
    </r>
    <r>
      <rPr>
        <sz val="12"/>
        <color theme="1"/>
        <rFont val="Calibri"/>
        <family val="2"/>
      </rPr>
      <t>MISCELLANEOUS (specify with or without operator)</t>
    </r>
  </si>
  <si>
    <t xml:space="preserve">Stump Grinder </t>
  </si>
  <si>
    <t>(list make(s)/model(s))</t>
  </si>
  <si>
    <t>Skid Steer</t>
  </si>
  <si>
    <t>Other</t>
  </si>
  <si>
    <t>(list type/ make(s)/model(s))</t>
  </si>
  <si>
    <t>est hours</t>
  </si>
  <si>
    <t>Estimated Rate</t>
  </si>
  <si>
    <r>
      <t>1.</t>
    </r>
    <r>
      <rPr>
        <b/>
        <sz val="7"/>
        <color theme="1"/>
        <rFont val="Times New Roman"/>
        <family val="1"/>
      </rPr>
      <t xml:space="preserve">                  </t>
    </r>
    <r>
      <rPr>
        <b/>
        <sz val="12"/>
        <color theme="1"/>
        <rFont val="Calibri"/>
        <family val="2"/>
      </rPr>
      <t>TREE TRIMMING AND MAINTENANCE</t>
    </r>
  </si>
  <si>
    <r>
      <t>2.</t>
    </r>
    <r>
      <rPr>
        <b/>
        <sz val="7"/>
        <color theme="1"/>
        <rFont val="Times New Roman"/>
        <family val="1"/>
      </rPr>
      <t xml:space="preserve">                  </t>
    </r>
    <r>
      <rPr>
        <b/>
        <sz val="12"/>
        <color theme="1"/>
        <rFont val="Calibri"/>
        <family val="2"/>
      </rPr>
      <t>TREE REMOVAL</t>
    </r>
  </si>
  <si>
    <t xml:space="preserve">Total Regular </t>
  </si>
  <si>
    <t xml:space="preserve">Total Overtime </t>
  </si>
  <si>
    <t>Total Overtime</t>
  </si>
  <si>
    <t>22 Highland Ave</t>
  </si>
  <si>
    <t>36 Highland Ave</t>
  </si>
  <si>
    <t>285 Western Ave</t>
  </si>
  <si>
    <t>12 Freemont St.</t>
  </si>
  <si>
    <t>460 Loomis St.</t>
  </si>
  <si>
    <t>36 Bates St.</t>
  </si>
  <si>
    <t>460 Pochassic Rd.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</si>
  <si>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6 Elm st.</t>
    </r>
  </si>
  <si>
    <t>Form for Bid</t>
  </si>
  <si>
    <t>Bid Signed</t>
  </si>
  <si>
    <t>Non Collusion</t>
  </si>
  <si>
    <t>Affidavit of Compliance</t>
  </si>
  <si>
    <t>Attestation of Taxes</t>
  </si>
  <si>
    <t>5% Bid Bond</t>
  </si>
  <si>
    <t>Prevailing Wages</t>
  </si>
  <si>
    <t>Bid 2617 Tree Trimming</t>
  </si>
  <si>
    <t>Total for Trees</t>
  </si>
  <si>
    <t>Total for Needed Trimming #1</t>
  </si>
  <si>
    <t>Total Estimated Contract</t>
  </si>
  <si>
    <t>bid addendum 1-2</t>
  </si>
  <si>
    <t>Asplundh</t>
  </si>
  <si>
    <t>Northern Tree</t>
  </si>
  <si>
    <t>Top Knotch Tree Service</t>
  </si>
  <si>
    <t>Tree 413</t>
  </si>
  <si>
    <t>Total for Needed Removal #2</t>
  </si>
  <si>
    <t>yes</t>
  </si>
  <si>
    <t>Lobbing Form</t>
  </si>
  <si>
    <t>only 1</t>
  </si>
  <si>
    <t>with operator</t>
  </si>
  <si>
    <t>without operator</t>
  </si>
  <si>
    <t>Crane 2008 Kenwork T800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</si>
</sst>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7"/>
      <color theme="1"/>
      <name val="Times New Roman"/>
      <family val="1"/>
    </font>
    <font>
      <b/>
      <sz val="12"/>
      <color theme="1"/>
      <name val="Calibri"/>
      <family val="2"/>
    </font>
    <font>
      <b/>
      <sz val="7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indent="5"/>
    </xf>
    <xf numFmtId="44" fontId="0" fillId="0" borderId="0" xfId="1" applyFont="1"/>
    <xf numFmtId="44" fontId="3" fillId="0" borderId="0" xfId="1" applyFont="1" applyAlignment="1">
      <alignment horizontal="center" vertical="center" wrapText="1"/>
    </xf>
    <xf numFmtId="44" fontId="1" fillId="0" borderId="3" xfId="1" applyFont="1" applyBorder="1" applyAlignment="1">
      <alignment vertical="center" wrapText="1"/>
    </xf>
    <xf numFmtId="44" fontId="1" fillId="0" borderId="2" xfId="1" applyFont="1" applyBorder="1" applyAlignment="1">
      <alignment vertical="center" wrapText="1"/>
    </xf>
    <xf numFmtId="44" fontId="1" fillId="0" borderId="4" xfId="1" applyFont="1" applyBorder="1" applyAlignment="1">
      <alignment vertical="center" wrapText="1"/>
    </xf>
    <xf numFmtId="44" fontId="1" fillId="0" borderId="0" xfId="1" applyFont="1" applyBorder="1" applyAlignment="1">
      <alignment vertical="center" wrapText="1"/>
    </xf>
    <xf numFmtId="44" fontId="0" fillId="0" borderId="0" xfId="1" applyFont="1" applyBorder="1"/>
    <xf numFmtId="44" fontId="1" fillId="0" borderId="0" xfId="1" applyFont="1" applyAlignment="1">
      <alignment horizontal="center" vertical="center" wrapText="1"/>
    </xf>
    <xf numFmtId="44" fontId="1" fillId="0" borderId="0" xfId="1" applyFont="1" applyAlignment="1">
      <alignment vertical="center" wrapText="1"/>
    </xf>
    <xf numFmtId="44" fontId="1" fillId="0" borderId="1" xfId="1" applyFont="1" applyBorder="1" applyAlignment="1">
      <alignment vertical="center" wrapText="1"/>
    </xf>
    <xf numFmtId="44" fontId="5" fillId="0" borderId="5" xfId="1" applyFont="1" applyBorder="1" applyAlignment="1">
      <alignment horizontal="left" vertical="center" indent="5"/>
    </xf>
    <xf numFmtId="44" fontId="5" fillId="0" borderId="0" xfId="1" applyFont="1" applyAlignment="1">
      <alignment horizontal="left" vertical="center" indent="5"/>
    </xf>
    <xf numFmtId="44" fontId="6" fillId="0" borderId="0" xfId="1" applyFont="1"/>
    <xf numFmtId="44" fontId="6" fillId="0" borderId="0" xfId="1" applyFont="1" applyBorder="1"/>
    <xf numFmtId="0" fontId="5" fillId="2" borderId="6" xfId="0" applyFont="1" applyFill="1" applyBorder="1" applyAlignment="1">
      <alignment vertical="top"/>
    </xf>
    <xf numFmtId="0" fontId="0" fillId="2" borderId="6" xfId="0" applyFill="1" applyBorder="1"/>
    <xf numFmtId="44" fontId="0" fillId="2" borderId="6" xfId="1" applyFont="1" applyFill="1" applyBorder="1"/>
    <xf numFmtId="0" fontId="5" fillId="3" borderId="6" xfId="0" applyFont="1" applyFill="1" applyBorder="1" applyAlignment="1">
      <alignment vertical="top"/>
    </xf>
    <xf numFmtId="0" fontId="0" fillId="3" borderId="6" xfId="0" applyFill="1" applyBorder="1"/>
    <xf numFmtId="44" fontId="0" fillId="3" borderId="6" xfId="1" applyFont="1" applyFill="1" applyBorder="1"/>
    <xf numFmtId="0" fontId="5" fillId="4" borderId="0" xfId="0" applyFont="1" applyFill="1" applyAlignment="1">
      <alignment vertical="top"/>
    </xf>
    <xf numFmtId="0" fontId="0" fillId="4" borderId="0" xfId="0" applyFill="1"/>
    <xf numFmtId="44" fontId="0" fillId="4" borderId="0" xfId="1" applyFont="1" applyFill="1"/>
    <xf numFmtId="0" fontId="7" fillId="5" borderId="4" xfId="0" applyFont="1" applyFill="1" applyBorder="1" applyAlignment="1">
      <alignment vertical="top"/>
    </xf>
    <xf numFmtId="0" fontId="8" fillId="5" borderId="4" xfId="0" applyFont="1" applyFill="1" applyBorder="1"/>
    <xf numFmtId="44" fontId="8" fillId="5" borderId="4" xfId="1" applyFont="1" applyFill="1" applyBorder="1"/>
    <xf numFmtId="0" fontId="8" fillId="0" borderId="0" xfId="0" applyFont="1"/>
    <xf numFmtId="44" fontId="1" fillId="0" borderId="0" xfId="1" applyFont="1" applyAlignment="1">
      <alignment vertical="center" wrapText="1"/>
    </xf>
    <xf numFmtId="44" fontId="1" fillId="0" borderId="1" xfId="1" applyFont="1" applyBorder="1" applyAlignment="1">
      <alignment vertical="center" wrapText="1"/>
    </xf>
    <xf numFmtId="44" fontId="3" fillId="0" borderId="0" xfId="1" applyFont="1" applyAlignment="1">
      <alignment horizontal="center" vertical="center" wrapText="1"/>
    </xf>
    <xf numFmtId="0" fontId="0" fillId="6" borderId="0" xfId="0" applyFill="1"/>
    <xf numFmtId="0" fontId="3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right" vertical="center" wrapText="1"/>
    </xf>
    <xf numFmtId="0" fontId="3" fillId="6" borderId="0" xfId="0" applyFont="1" applyFill="1" applyAlignment="1">
      <alignment horizontal="right" vertical="center"/>
    </xf>
    <xf numFmtId="0" fontId="5" fillId="6" borderId="0" xfId="0" applyFont="1" applyFill="1" applyAlignment="1">
      <alignment vertical="top"/>
    </xf>
    <xf numFmtId="0" fontId="9" fillId="6" borderId="5" xfId="0" applyFont="1" applyFill="1" applyBorder="1"/>
    <xf numFmtId="44" fontId="0" fillId="6" borderId="5" xfId="1" applyFont="1" applyFill="1" applyBorder="1"/>
    <xf numFmtId="44" fontId="0" fillId="6" borderId="0" xfId="1" applyFont="1" applyFill="1"/>
    <xf numFmtId="44" fontId="9" fillId="6" borderId="5" xfId="1" applyFont="1" applyFill="1" applyBorder="1"/>
    <xf numFmtId="44" fontId="10" fillId="6" borderId="5" xfId="1" applyFont="1" applyFill="1" applyBorder="1"/>
    <xf numFmtId="44" fontId="3" fillId="0" borderId="0" xfId="1" applyFont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44" fontId="1" fillId="0" borderId="0" xfId="1" applyFont="1" applyAlignment="1">
      <alignment vertical="center" wrapText="1"/>
    </xf>
    <xf numFmtId="44" fontId="1" fillId="0" borderId="1" xfId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abSelected="1" topLeftCell="L80" workbookViewId="0">
      <selection activeCell="Q93" sqref="Q93"/>
    </sheetView>
  </sheetViews>
  <sheetFormatPr defaultColWidth="29.140625" defaultRowHeight="15" x14ac:dyDescent="0.25"/>
  <cols>
    <col min="2" max="2" width="10" bestFit="1" customWidth="1"/>
    <col min="3" max="3" width="15.140625" bestFit="1" customWidth="1"/>
    <col min="4" max="4" width="19.5703125" customWidth="1"/>
    <col min="5" max="5" width="12.42578125" bestFit="1" customWidth="1"/>
    <col min="6" max="6" width="2.7109375" customWidth="1"/>
    <col min="7" max="7" width="15.140625" bestFit="1" customWidth="1"/>
    <col min="8" max="8" width="16.42578125" bestFit="1" customWidth="1"/>
    <col min="9" max="9" width="19.28515625" customWidth="1"/>
    <col min="10" max="10" width="2.5703125" customWidth="1"/>
    <col min="11" max="11" width="24" bestFit="1" customWidth="1"/>
    <col min="12" max="12" width="16.42578125" bestFit="1" customWidth="1"/>
    <col min="13" max="13" width="19.140625" customWidth="1"/>
    <col min="14" max="14" width="1.7109375" customWidth="1"/>
    <col min="15" max="15" width="17.28515625" bestFit="1" customWidth="1"/>
    <col min="16" max="16" width="16.42578125" bestFit="1" customWidth="1"/>
    <col min="17" max="17" width="19.140625" customWidth="1"/>
  </cols>
  <sheetData>
    <row r="1" spans="1:17" x14ac:dyDescent="0.25">
      <c r="A1" t="s">
        <v>44</v>
      </c>
      <c r="D1" s="4"/>
      <c r="E1" s="4"/>
      <c r="F1" s="4"/>
      <c r="G1" s="4"/>
      <c r="H1" s="4"/>
      <c r="I1" s="4"/>
      <c r="J1" s="4"/>
      <c r="K1" s="4"/>
      <c r="L1" s="4"/>
      <c r="M1" s="4"/>
      <c r="O1" s="4"/>
      <c r="P1" s="4"/>
      <c r="Q1" s="4"/>
    </row>
    <row r="2" spans="1:17" x14ac:dyDescent="0.25">
      <c r="D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</row>
    <row r="3" spans="1:17" x14ac:dyDescent="0.25">
      <c r="A3" s="34"/>
      <c r="B3" s="34"/>
      <c r="C3" s="44" t="s">
        <v>49</v>
      </c>
      <c r="D3" s="45"/>
      <c r="E3" s="45"/>
      <c r="F3" s="46"/>
      <c r="G3" s="47" t="s">
        <v>50</v>
      </c>
      <c r="H3" s="45"/>
      <c r="I3" s="45"/>
      <c r="J3" s="46"/>
      <c r="K3" s="48" t="s">
        <v>51</v>
      </c>
      <c r="L3" s="45"/>
      <c r="M3" s="45"/>
      <c r="N3" s="34"/>
      <c r="O3" s="48" t="s">
        <v>52</v>
      </c>
      <c r="P3" s="45"/>
      <c r="Q3" s="45"/>
    </row>
    <row r="4" spans="1:17" x14ac:dyDescent="0.25">
      <c r="A4" s="34"/>
      <c r="B4" s="34"/>
      <c r="D4" s="4"/>
      <c r="E4" s="4"/>
      <c r="F4" s="4"/>
      <c r="G4" s="4"/>
      <c r="H4" s="4"/>
      <c r="I4" s="4"/>
      <c r="J4" s="4"/>
      <c r="K4" s="4"/>
      <c r="L4" s="4"/>
      <c r="M4" s="4"/>
      <c r="O4" s="4"/>
      <c r="P4" s="4"/>
      <c r="Q4" s="4"/>
    </row>
    <row r="5" spans="1:17" ht="15.75" x14ac:dyDescent="0.25">
      <c r="A5" s="35" t="s">
        <v>24</v>
      </c>
      <c r="B5" s="36"/>
      <c r="D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</row>
    <row r="6" spans="1:17" ht="15.75" x14ac:dyDescent="0.25">
      <c r="A6" s="50"/>
      <c r="B6" s="37"/>
      <c r="C6" s="2" t="s">
        <v>0</v>
      </c>
      <c r="D6" s="49" t="s">
        <v>23</v>
      </c>
      <c r="E6" s="4"/>
      <c r="F6" s="4"/>
      <c r="G6" s="5" t="s">
        <v>0</v>
      </c>
      <c r="H6" s="49" t="s">
        <v>23</v>
      </c>
      <c r="I6" s="4"/>
      <c r="J6" s="4"/>
      <c r="K6" s="5" t="s">
        <v>0</v>
      </c>
      <c r="L6" s="49" t="s">
        <v>23</v>
      </c>
      <c r="M6" s="4"/>
      <c r="O6" s="33" t="s">
        <v>0</v>
      </c>
      <c r="P6" s="49" t="s">
        <v>23</v>
      </c>
      <c r="Q6" s="4"/>
    </row>
    <row r="7" spans="1:17" ht="15.75" x14ac:dyDescent="0.25">
      <c r="A7" s="50"/>
      <c r="B7" s="38" t="s">
        <v>22</v>
      </c>
      <c r="C7" s="2" t="s">
        <v>1</v>
      </c>
      <c r="D7" s="49"/>
      <c r="E7" s="4"/>
      <c r="F7" s="4"/>
      <c r="G7" s="5" t="s">
        <v>1</v>
      </c>
      <c r="H7" s="49"/>
      <c r="I7" s="4"/>
      <c r="J7" s="4"/>
      <c r="K7" s="5" t="s">
        <v>1</v>
      </c>
      <c r="L7" s="49"/>
      <c r="M7" s="4"/>
      <c r="O7" s="33" t="s">
        <v>1</v>
      </c>
      <c r="P7" s="49"/>
      <c r="Q7" s="4"/>
    </row>
    <row r="8" spans="1:17" ht="63" x14ac:dyDescent="0.25">
      <c r="A8" s="39" t="s">
        <v>3</v>
      </c>
      <c r="B8" s="40">
        <v>240</v>
      </c>
      <c r="C8" s="7">
        <v>273.52999999999997</v>
      </c>
      <c r="D8" s="6">
        <f t="shared" ref="D8:D9" si="0">B8*C8</f>
        <v>65647.199999999997</v>
      </c>
      <c r="E8" s="4"/>
      <c r="F8" s="4"/>
      <c r="G8" s="7">
        <v>205</v>
      </c>
      <c r="H8" s="6">
        <f t="shared" ref="H8:H9" si="1">G8*B8</f>
        <v>49200</v>
      </c>
      <c r="I8" s="4"/>
      <c r="J8" s="4"/>
      <c r="K8" s="7">
        <v>172</v>
      </c>
      <c r="L8" s="6">
        <f t="shared" ref="L8:L9" si="2">K8*B8</f>
        <v>41280</v>
      </c>
      <c r="M8" s="4"/>
      <c r="O8" s="7">
        <v>180</v>
      </c>
      <c r="P8" s="6">
        <f>O8*B8</f>
        <v>43200</v>
      </c>
      <c r="Q8" s="4"/>
    </row>
    <row r="9" spans="1:17" ht="31.5" x14ac:dyDescent="0.25">
      <c r="A9" s="39" t="s">
        <v>4</v>
      </c>
      <c r="B9" s="40">
        <v>5</v>
      </c>
      <c r="C9" s="7">
        <v>5</v>
      </c>
      <c r="D9" s="6">
        <f t="shared" si="0"/>
        <v>25</v>
      </c>
      <c r="E9" s="4"/>
      <c r="F9" s="4"/>
      <c r="G9" s="7">
        <v>160</v>
      </c>
      <c r="H9" s="6">
        <f t="shared" si="1"/>
        <v>800</v>
      </c>
      <c r="I9" s="4"/>
      <c r="J9" s="4"/>
      <c r="K9" s="7">
        <v>80</v>
      </c>
      <c r="L9" s="6">
        <f t="shared" si="2"/>
        <v>400</v>
      </c>
      <c r="M9" s="4"/>
      <c r="O9" s="7">
        <v>200</v>
      </c>
      <c r="P9" s="6">
        <f>O9*B9</f>
        <v>1000</v>
      </c>
      <c r="Q9" s="4"/>
    </row>
    <row r="10" spans="1:17" ht="23.25" customHeight="1" thickBot="1" x14ac:dyDescent="0.3">
      <c r="A10" s="41" t="s">
        <v>26</v>
      </c>
      <c r="B10" s="40"/>
      <c r="C10" s="9"/>
      <c r="D10" s="4"/>
      <c r="E10" s="8">
        <f>SUM(D8:D9)</f>
        <v>65672.2</v>
      </c>
      <c r="F10" s="4"/>
      <c r="G10" s="9"/>
      <c r="H10" s="4"/>
      <c r="I10" s="8">
        <f>SUM(H8:H9)</f>
        <v>50000</v>
      </c>
      <c r="J10" s="4"/>
      <c r="K10" s="9"/>
      <c r="L10" s="4"/>
      <c r="M10" s="8">
        <f>SUM(L8:L9)</f>
        <v>41680</v>
      </c>
      <c r="O10" s="9"/>
      <c r="P10" s="4"/>
      <c r="Q10" s="8">
        <f>SUM(P8:P9)</f>
        <v>44200</v>
      </c>
    </row>
    <row r="11" spans="1:17" ht="16.5" thickTop="1" x14ac:dyDescent="0.25">
      <c r="A11" s="34"/>
      <c r="B11" s="38"/>
      <c r="C11" s="5" t="s">
        <v>2</v>
      </c>
      <c r="D11" s="49" t="s">
        <v>23</v>
      </c>
      <c r="E11" s="9"/>
      <c r="F11" s="4"/>
      <c r="G11" s="5" t="s">
        <v>2</v>
      </c>
      <c r="H11" s="49" t="s">
        <v>23</v>
      </c>
      <c r="I11" s="9"/>
      <c r="J11" s="4"/>
      <c r="K11" s="5" t="s">
        <v>2</v>
      </c>
      <c r="L11" s="49" t="s">
        <v>23</v>
      </c>
      <c r="M11" s="9"/>
      <c r="O11" s="33" t="s">
        <v>2</v>
      </c>
      <c r="P11" s="49" t="s">
        <v>23</v>
      </c>
      <c r="Q11" s="9"/>
    </row>
    <row r="12" spans="1:17" ht="15.75" x14ac:dyDescent="0.25">
      <c r="A12" s="34"/>
      <c r="B12" s="38" t="s">
        <v>22</v>
      </c>
      <c r="C12" s="5" t="s">
        <v>1</v>
      </c>
      <c r="D12" s="49"/>
      <c r="E12" s="9"/>
      <c r="F12" s="4"/>
      <c r="G12" s="5" t="s">
        <v>1</v>
      </c>
      <c r="H12" s="49"/>
      <c r="I12" s="9"/>
      <c r="J12" s="4"/>
      <c r="K12" s="5" t="s">
        <v>1</v>
      </c>
      <c r="L12" s="49"/>
      <c r="M12" s="9"/>
      <c r="O12" s="33" t="s">
        <v>1</v>
      </c>
      <c r="P12" s="49"/>
      <c r="Q12" s="9"/>
    </row>
    <row r="13" spans="1:17" ht="63" x14ac:dyDescent="0.25">
      <c r="A13" s="39" t="s">
        <v>3</v>
      </c>
      <c r="B13" s="39">
        <v>240</v>
      </c>
      <c r="C13" s="7">
        <v>349.19</v>
      </c>
      <c r="D13" s="6">
        <f t="shared" ref="D13:D14" si="3">B13*C13</f>
        <v>83805.600000000006</v>
      </c>
      <c r="E13" s="9"/>
      <c r="F13" s="4"/>
      <c r="G13" s="7">
        <v>265</v>
      </c>
      <c r="H13" s="6">
        <f t="shared" ref="H13:H14" si="4">G13*B13</f>
        <v>63600</v>
      </c>
      <c r="I13" s="9"/>
      <c r="J13" s="4"/>
      <c r="K13" s="7">
        <v>220</v>
      </c>
      <c r="L13" s="6">
        <f t="shared" ref="L13:L14" si="5">K13*B13</f>
        <v>52800</v>
      </c>
      <c r="M13" s="9"/>
      <c r="O13" s="7">
        <v>225</v>
      </c>
      <c r="P13" s="6">
        <f>O13*B13</f>
        <v>54000</v>
      </c>
      <c r="Q13" s="9"/>
    </row>
    <row r="14" spans="1:17" ht="28.5" customHeight="1" x14ac:dyDescent="0.25">
      <c r="A14" s="39" t="s">
        <v>4</v>
      </c>
      <c r="B14" s="39">
        <v>5</v>
      </c>
      <c r="C14" s="7">
        <v>5</v>
      </c>
      <c r="D14" s="6">
        <f t="shared" si="3"/>
        <v>25</v>
      </c>
      <c r="E14" s="9"/>
      <c r="F14" s="4"/>
      <c r="G14" s="7">
        <v>160</v>
      </c>
      <c r="H14" s="6">
        <f t="shared" si="4"/>
        <v>800</v>
      </c>
      <c r="I14" s="9"/>
      <c r="J14" s="4"/>
      <c r="K14" s="7">
        <v>80</v>
      </c>
      <c r="L14" s="6">
        <f t="shared" si="5"/>
        <v>400</v>
      </c>
      <c r="M14" s="9"/>
      <c r="O14" s="7">
        <v>200</v>
      </c>
      <c r="P14" s="6">
        <f>O14*B14</f>
        <v>1000</v>
      </c>
      <c r="Q14" s="9"/>
    </row>
    <row r="15" spans="1:17" ht="21.75" customHeight="1" thickBot="1" x14ac:dyDescent="0.3">
      <c r="A15" s="41" t="s">
        <v>27</v>
      </c>
      <c r="B15" s="39"/>
      <c r="C15" s="9"/>
      <c r="D15" s="4"/>
      <c r="E15" s="8">
        <f>SUM(D13:D14)</f>
        <v>83830.600000000006</v>
      </c>
      <c r="F15" s="4"/>
      <c r="G15" s="9"/>
      <c r="H15" s="4"/>
      <c r="I15" s="8">
        <f>SUM(H13:H14)</f>
        <v>64400</v>
      </c>
      <c r="J15" s="4"/>
      <c r="K15" s="9"/>
      <c r="L15" s="4"/>
      <c r="M15" s="8">
        <f>SUM(L13:L14)</f>
        <v>53200</v>
      </c>
      <c r="O15" s="9"/>
      <c r="P15" s="4"/>
      <c r="Q15" s="8">
        <f>SUM(P13:P14)</f>
        <v>55000</v>
      </c>
    </row>
    <row r="16" spans="1:17" ht="17.25" customHeight="1" thickTop="1" x14ac:dyDescent="0.25">
      <c r="A16" s="35" t="s">
        <v>25</v>
      </c>
      <c r="B16" s="3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4"/>
      <c r="P16" s="4"/>
      <c r="Q16" s="4"/>
    </row>
    <row r="17" spans="1:17" ht="15.75" x14ac:dyDescent="0.25">
      <c r="A17" s="50"/>
      <c r="B17" s="39"/>
      <c r="C17" s="5" t="s">
        <v>0</v>
      </c>
      <c r="D17" s="49" t="s">
        <v>23</v>
      </c>
      <c r="E17" s="4"/>
      <c r="F17" s="4"/>
      <c r="G17" s="5" t="s">
        <v>0</v>
      </c>
      <c r="H17" s="49" t="s">
        <v>23</v>
      </c>
      <c r="I17" s="4"/>
      <c r="J17" s="4"/>
      <c r="K17" s="5" t="s">
        <v>0</v>
      </c>
      <c r="L17" s="49" t="s">
        <v>23</v>
      </c>
      <c r="M17" s="4"/>
      <c r="O17" s="33" t="s">
        <v>0</v>
      </c>
      <c r="P17" s="49" t="s">
        <v>23</v>
      </c>
      <c r="Q17" s="4"/>
    </row>
    <row r="18" spans="1:17" ht="15.75" x14ac:dyDescent="0.25">
      <c r="A18" s="50"/>
      <c r="B18" s="38" t="s">
        <v>22</v>
      </c>
      <c r="C18" s="5" t="s">
        <v>1</v>
      </c>
      <c r="D18" s="49"/>
      <c r="E18" s="4"/>
      <c r="F18" s="4"/>
      <c r="G18" s="5" t="s">
        <v>1</v>
      </c>
      <c r="H18" s="49"/>
      <c r="I18" s="4"/>
      <c r="J18" s="4"/>
      <c r="K18" s="5" t="s">
        <v>1</v>
      </c>
      <c r="L18" s="49"/>
      <c r="M18" s="4"/>
      <c r="O18" s="33" t="s">
        <v>1</v>
      </c>
      <c r="P18" s="49"/>
      <c r="Q18" s="4"/>
    </row>
    <row r="19" spans="1:17" ht="15.75" x14ac:dyDescent="0.25">
      <c r="A19" s="39" t="s">
        <v>5</v>
      </c>
      <c r="B19" s="39">
        <v>300</v>
      </c>
      <c r="C19" s="7">
        <v>82.25</v>
      </c>
      <c r="D19" s="6">
        <f>C19*B19</f>
        <v>24675</v>
      </c>
      <c r="E19" s="4"/>
      <c r="F19" s="4"/>
      <c r="G19" s="7">
        <v>75</v>
      </c>
      <c r="H19" s="6">
        <f>G19*B19</f>
        <v>22500</v>
      </c>
      <c r="I19" s="4"/>
      <c r="J19" s="4"/>
      <c r="K19" s="7">
        <v>73.5</v>
      </c>
      <c r="L19" s="6">
        <f>K19*B19</f>
        <v>22050</v>
      </c>
      <c r="M19" s="4"/>
      <c r="O19" s="7">
        <v>60</v>
      </c>
      <c r="P19" s="6">
        <f>O19*B19</f>
        <v>18000</v>
      </c>
      <c r="Q19" s="4"/>
    </row>
    <row r="20" spans="1:17" ht="15.75" x14ac:dyDescent="0.25">
      <c r="A20" s="39" t="s">
        <v>6</v>
      </c>
      <c r="B20" s="39">
        <v>300</v>
      </c>
      <c r="C20" s="7">
        <v>82.25</v>
      </c>
      <c r="D20" s="6">
        <f t="shared" ref="D20:D24" si="6">C20*B20</f>
        <v>24675</v>
      </c>
      <c r="E20" s="4"/>
      <c r="F20" s="4"/>
      <c r="G20" s="7">
        <v>75</v>
      </c>
      <c r="H20" s="6">
        <f t="shared" ref="H20:H24" si="7">G20*B20</f>
        <v>22500</v>
      </c>
      <c r="I20" s="4"/>
      <c r="J20" s="4"/>
      <c r="K20" s="7">
        <v>73.5</v>
      </c>
      <c r="L20" s="6">
        <f t="shared" ref="L20:L24" si="8">K20*B20</f>
        <v>22050</v>
      </c>
      <c r="M20" s="4"/>
      <c r="O20" s="7">
        <v>60</v>
      </c>
      <c r="P20" s="6">
        <f t="shared" ref="P20:P24" si="9">O20*B20</f>
        <v>18000</v>
      </c>
      <c r="Q20" s="4"/>
    </row>
    <row r="21" spans="1:17" ht="15.75" x14ac:dyDescent="0.25">
      <c r="A21" s="39" t="s">
        <v>7</v>
      </c>
      <c r="B21" s="39">
        <v>240</v>
      </c>
      <c r="C21" s="7">
        <v>21</v>
      </c>
      <c r="D21" s="6">
        <f t="shared" si="6"/>
        <v>5040</v>
      </c>
      <c r="E21" s="4"/>
      <c r="F21" s="4"/>
      <c r="G21" s="7">
        <v>29</v>
      </c>
      <c r="H21" s="6">
        <f t="shared" si="7"/>
        <v>6960</v>
      </c>
      <c r="I21" s="4"/>
      <c r="J21" s="4"/>
      <c r="K21" s="7">
        <v>30</v>
      </c>
      <c r="L21" s="6">
        <f t="shared" si="8"/>
        <v>7200</v>
      </c>
      <c r="M21" s="4"/>
      <c r="O21" s="7">
        <v>35</v>
      </c>
      <c r="P21" s="6">
        <f t="shared" si="9"/>
        <v>8400</v>
      </c>
      <c r="Q21" s="4"/>
    </row>
    <row r="22" spans="1:17" ht="15.75" x14ac:dyDescent="0.25">
      <c r="A22" s="39" t="s">
        <v>8</v>
      </c>
      <c r="B22" s="39">
        <v>240</v>
      </c>
      <c r="C22" s="7">
        <v>21</v>
      </c>
      <c r="D22" s="6">
        <f t="shared" si="6"/>
        <v>5040</v>
      </c>
      <c r="E22" s="4"/>
      <c r="F22" s="4"/>
      <c r="G22" s="7">
        <v>36</v>
      </c>
      <c r="H22" s="6">
        <f t="shared" si="7"/>
        <v>8640</v>
      </c>
      <c r="I22" s="4"/>
      <c r="J22" s="4"/>
      <c r="K22" s="7">
        <v>35</v>
      </c>
      <c r="L22" s="6">
        <f t="shared" si="8"/>
        <v>8400</v>
      </c>
      <c r="M22" s="4"/>
      <c r="O22" s="7">
        <v>45</v>
      </c>
      <c r="P22" s="6">
        <f t="shared" si="9"/>
        <v>10800</v>
      </c>
      <c r="Q22" s="4"/>
    </row>
    <row r="23" spans="1:17" ht="15.75" x14ac:dyDescent="0.25">
      <c r="A23" s="39" t="s">
        <v>9</v>
      </c>
      <c r="B23" s="39">
        <v>5</v>
      </c>
      <c r="C23" s="7">
        <v>40</v>
      </c>
      <c r="D23" s="6">
        <f t="shared" si="6"/>
        <v>200</v>
      </c>
      <c r="E23" s="4"/>
      <c r="F23" s="4"/>
      <c r="G23" s="7">
        <v>55</v>
      </c>
      <c r="H23" s="6">
        <f t="shared" si="7"/>
        <v>275</v>
      </c>
      <c r="I23" s="4"/>
      <c r="J23" s="4"/>
      <c r="K23" s="7">
        <v>55</v>
      </c>
      <c r="L23" s="6">
        <f t="shared" si="8"/>
        <v>275</v>
      </c>
      <c r="M23" s="4"/>
      <c r="O23" s="7">
        <v>55</v>
      </c>
      <c r="P23" s="6">
        <f t="shared" si="9"/>
        <v>275</v>
      </c>
      <c r="Q23" s="4"/>
    </row>
    <row r="24" spans="1:17" ht="15.75" x14ac:dyDescent="0.25">
      <c r="A24" s="39" t="s">
        <v>10</v>
      </c>
      <c r="B24" s="39">
        <v>20</v>
      </c>
      <c r="C24" s="7">
        <v>112.77</v>
      </c>
      <c r="D24" s="6">
        <f t="shared" si="6"/>
        <v>2255.4</v>
      </c>
      <c r="E24" s="4"/>
      <c r="F24" s="4"/>
      <c r="G24" s="7">
        <v>155</v>
      </c>
      <c r="H24" s="6">
        <f t="shared" si="7"/>
        <v>3100</v>
      </c>
      <c r="I24" s="4"/>
      <c r="J24" s="4"/>
      <c r="K24" s="7">
        <v>132</v>
      </c>
      <c r="L24" s="6">
        <f t="shared" si="8"/>
        <v>2640</v>
      </c>
      <c r="M24" s="4"/>
      <c r="O24" s="7">
        <v>125</v>
      </c>
      <c r="P24" s="6">
        <f t="shared" si="9"/>
        <v>2500</v>
      </c>
      <c r="Q24" s="4"/>
    </row>
    <row r="25" spans="1:17" ht="16.5" thickBot="1" x14ac:dyDescent="0.3">
      <c r="A25" s="42" t="s">
        <v>26</v>
      </c>
      <c r="B25" s="36"/>
      <c r="C25" s="4"/>
      <c r="D25" s="4"/>
      <c r="E25" s="8">
        <f>SUM(D19:D24)</f>
        <v>61885.4</v>
      </c>
      <c r="F25" s="4"/>
      <c r="G25" s="4"/>
      <c r="H25" s="4"/>
      <c r="I25" s="8">
        <f>SUM(H19:H24)</f>
        <v>63975</v>
      </c>
      <c r="J25" s="4"/>
      <c r="K25" s="4"/>
      <c r="L25" s="4"/>
      <c r="M25" s="8">
        <f>SUM(L19:L24)</f>
        <v>62615</v>
      </c>
      <c r="O25" s="4"/>
      <c r="P25" s="4"/>
      <c r="Q25" s="8">
        <f>SUM(P19:P24)</f>
        <v>57975</v>
      </c>
    </row>
    <row r="26" spans="1:17" ht="16.5" thickTop="1" x14ac:dyDescent="0.25">
      <c r="A26" s="36"/>
      <c r="B26" s="36"/>
      <c r="C26" s="5" t="s">
        <v>2</v>
      </c>
      <c r="D26" s="49" t="s">
        <v>23</v>
      </c>
      <c r="E26" s="4"/>
      <c r="F26" s="4"/>
      <c r="G26" s="5" t="s">
        <v>2</v>
      </c>
      <c r="H26" s="49" t="s">
        <v>23</v>
      </c>
      <c r="I26" s="4"/>
      <c r="J26" s="4"/>
      <c r="K26" s="5" t="s">
        <v>2</v>
      </c>
      <c r="L26" s="49" t="s">
        <v>23</v>
      </c>
      <c r="M26" s="4"/>
      <c r="O26" s="33" t="s">
        <v>2</v>
      </c>
      <c r="P26" s="49" t="s">
        <v>23</v>
      </c>
      <c r="Q26" s="4"/>
    </row>
    <row r="27" spans="1:17" ht="15.75" x14ac:dyDescent="0.25">
      <c r="A27" s="34"/>
      <c r="B27" s="38" t="s">
        <v>22</v>
      </c>
      <c r="C27" s="5" t="s">
        <v>1</v>
      </c>
      <c r="D27" s="49"/>
      <c r="E27" s="4"/>
      <c r="F27" s="4"/>
      <c r="G27" s="5" t="s">
        <v>1</v>
      </c>
      <c r="H27" s="49"/>
      <c r="I27" s="4"/>
      <c r="J27" s="4"/>
      <c r="K27" s="5" t="s">
        <v>1</v>
      </c>
      <c r="L27" s="49"/>
      <c r="M27" s="4"/>
      <c r="O27" s="33" t="s">
        <v>1</v>
      </c>
      <c r="P27" s="49"/>
      <c r="Q27" s="4"/>
    </row>
    <row r="28" spans="1:17" ht="15.75" x14ac:dyDescent="0.25">
      <c r="A28" s="39" t="s">
        <v>5</v>
      </c>
      <c r="B28" s="34">
        <v>300</v>
      </c>
      <c r="C28" s="7">
        <v>120</v>
      </c>
      <c r="D28" s="6">
        <f>B28*C28</f>
        <v>36000</v>
      </c>
      <c r="E28" s="4"/>
      <c r="F28" s="4"/>
      <c r="G28" s="7">
        <v>112</v>
      </c>
      <c r="H28" s="6">
        <f>G28*B28</f>
        <v>33600</v>
      </c>
      <c r="I28" s="16"/>
      <c r="J28" s="16"/>
      <c r="K28" s="7">
        <v>112.5</v>
      </c>
      <c r="L28" s="6">
        <f>K28*B28</f>
        <v>33750</v>
      </c>
      <c r="M28" s="16"/>
      <c r="O28" s="7">
        <v>75</v>
      </c>
      <c r="P28" s="6">
        <f>O28*B28</f>
        <v>22500</v>
      </c>
      <c r="Q28" s="16"/>
    </row>
    <row r="29" spans="1:17" ht="15.75" x14ac:dyDescent="0.25">
      <c r="A29" s="39" t="s">
        <v>6</v>
      </c>
      <c r="B29" s="34">
        <v>300</v>
      </c>
      <c r="C29" s="7">
        <v>120</v>
      </c>
      <c r="D29" s="6">
        <f t="shared" ref="D29:D33" si="10">B29*C29</f>
        <v>36000</v>
      </c>
      <c r="E29" s="4"/>
      <c r="F29" s="4"/>
      <c r="G29" s="7">
        <v>112</v>
      </c>
      <c r="H29" s="6">
        <f t="shared" ref="H29:H33" si="11">G29*B29</f>
        <v>33600</v>
      </c>
      <c r="I29" s="16"/>
      <c r="J29" s="16"/>
      <c r="K29" s="7">
        <v>112.5</v>
      </c>
      <c r="L29" s="6">
        <f t="shared" ref="L29:L33" si="12">K29*B29</f>
        <v>33750</v>
      </c>
      <c r="M29" s="16"/>
      <c r="O29" s="7">
        <v>75</v>
      </c>
      <c r="P29" s="6">
        <f t="shared" ref="P29:P33" si="13">O29*B29</f>
        <v>22500</v>
      </c>
      <c r="Q29" s="16"/>
    </row>
    <row r="30" spans="1:17" ht="15.75" x14ac:dyDescent="0.25">
      <c r="A30" s="39" t="s">
        <v>7</v>
      </c>
      <c r="B30" s="34">
        <v>240</v>
      </c>
      <c r="C30" s="7">
        <v>21</v>
      </c>
      <c r="D30" s="6">
        <f t="shared" si="10"/>
        <v>5040</v>
      </c>
      <c r="E30" s="4"/>
      <c r="F30" s="4"/>
      <c r="G30" s="7">
        <v>29</v>
      </c>
      <c r="H30" s="6">
        <f t="shared" si="11"/>
        <v>6960</v>
      </c>
      <c r="I30" s="16"/>
      <c r="J30" s="16"/>
      <c r="K30" s="7">
        <v>35</v>
      </c>
      <c r="L30" s="6">
        <f t="shared" si="12"/>
        <v>8400</v>
      </c>
      <c r="M30" s="16"/>
      <c r="O30" s="7">
        <v>35</v>
      </c>
      <c r="P30" s="6">
        <f t="shared" si="13"/>
        <v>8400</v>
      </c>
      <c r="Q30" s="16"/>
    </row>
    <row r="31" spans="1:17" ht="15.75" x14ac:dyDescent="0.25">
      <c r="A31" s="39" t="s">
        <v>8</v>
      </c>
      <c r="B31" s="34">
        <v>240</v>
      </c>
      <c r="C31" s="7">
        <v>21</v>
      </c>
      <c r="D31" s="6">
        <f t="shared" si="10"/>
        <v>5040</v>
      </c>
      <c r="E31" s="4"/>
      <c r="F31" s="4"/>
      <c r="G31" s="7">
        <v>36</v>
      </c>
      <c r="H31" s="6">
        <f t="shared" si="11"/>
        <v>8640</v>
      </c>
      <c r="I31" s="16"/>
      <c r="J31" s="16"/>
      <c r="K31" s="7">
        <v>40</v>
      </c>
      <c r="L31" s="6">
        <f t="shared" si="12"/>
        <v>9600</v>
      </c>
      <c r="M31" s="16"/>
      <c r="O31" s="7">
        <v>45</v>
      </c>
      <c r="P31" s="6">
        <f t="shared" si="13"/>
        <v>10800</v>
      </c>
      <c r="Q31" s="16"/>
    </row>
    <row r="32" spans="1:17" ht="15.75" x14ac:dyDescent="0.25">
      <c r="A32" s="39" t="s">
        <v>9</v>
      </c>
      <c r="B32" s="34">
        <v>1</v>
      </c>
      <c r="C32" s="7">
        <v>40</v>
      </c>
      <c r="D32" s="6">
        <f t="shared" si="10"/>
        <v>40</v>
      </c>
      <c r="E32" s="4"/>
      <c r="F32" s="4"/>
      <c r="G32" s="7">
        <v>55</v>
      </c>
      <c r="H32" s="6">
        <f t="shared" si="11"/>
        <v>55</v>
      </c>
      <c r="I32" s="16"/>
      <c r="J32" s="16"/>
      <c r="K32" s="7">
        <v>60</v>
      </c>
      <c r="L32" s="6">
        <f t="shared" si="12"/>
        <v>60</v>
      </c>
      <c r="M32" s="16"/>
      <c r="O32" s="7">
        <v>55</v>
      </c>
      <c r="P32" s="6">
        <f t="shared" si="13"/>
        <v>55</v>
      </c>
      <c r="Q32" s="16"/>
    </row>
    <row r="33" spans="1:17" ht="15.75" x14ac:dyDescent="0.25">
      <c r="A33" s="39" t="s">
        <v>10</v>
      </c>
      <c r="B33" s="34">
        <v>5</v>
      </c>
      <c r="C33" s="7">
        <v>150.53</v>
      </c>
      <c r="D33" s="6">
        <f t="shared" si="10"/>
        <v>752.65</v>
      </c>
      <c r="E33" s="4"/>
      <c r="F33" s="4"/>
      <c r="G33" s="7">
        <v>195</v>
      </c>
      <c r="H33" s="6">
        <f t="shared" si="11"/>
        <v>975</v>
      </c>
      <c r="I33" s="16"/>
      <c r="J33" s="16"/>
      <c r="K33" s="7">
        <v>170</v>
      </c>
      <c r="L33" s="6">
        <f t="shared" si="12"/>
        <v>850</v>
      </c>
      <c r="M33" s="16"/>
      <c r="O33" s="7">
        <v>150</v>
      </c>
      <c r="P33" s="6">
        <f t="shared" si="13"/>
        <v>750</v>
      </c>
      <c r="Q33" s="16"/>
    </row>
    <row r="34" spans="1:17" ht="16.5" thickBot="1" x14ac:dyDescent="0.3">
      <c r="A34" s="41" t="s">
        <v>28</v>
      </c>
      <c r="B34" s="34"/>
      <c r="C34" s="10"/>
      <c r="D34" s="10"/>
      <c r="E34" s="8">
        <f>SUM(D28:D33)</f>
        <v>82872.649999999994</v>
      </c>
      <c r="F34" s="4"/>
      <c r="G34" s="10"/>
      <c r="H34" s="17"/>
      <c r="I34" s="8">
        <f>SUM(H28:H33)</f>
        <v>83830</v>
      </c>
      <c r="J34" s="16"/>
      <c r="K34" s="17"/>
      <c r="L34" s="17"/>
      <c r="M34" s="8">
        <f>SUM(L28:L33)</f>
        <v>86410</v>
      </c>
      <c r="O34" s="17"/>
      <c r="P34" s="17"/>
      <c r="Q34" s="8">
        <f>SUM(P28:P33)</f>
        <v>65005</v>
      </c>
    </row>
    <row r="35" spans="1:17" ht="16.5" thickTop="1" x14ac:dyDescent="0.25">
      <c r="A35" s="36" t="s">
        <v>11</v>
      </c>
      <c r="B35" s="3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O35" s="4"/>
      <c r="P35" s="4"/>
      <c r="Q35" s="4"/>
    </row>
    <row r="36" spans="1:17" ht="15.75" x14ac:dyDescent="0.25">
      <c r="A36" s="50"/>
      <c r="B36" s="39"/>
      <c r="C36" s="11" t="s">
        <v>0</v>
      </c>
      <c r="D36" s="11" t="s">
        <v>2</v>
      </c>
      <c r="E36" s="4"/>
      <c r="F36" s="4"/>
      <c r="G36" s="11" t="s">
        <v>0</v>
      </c>
      <c r="H36" s="11" t="s">
        <v>2</v>
      </c>
      <c r="I36" s="4"/>
      <c r="J36" s="4"/>
      <c r="K36" s="11" t="s">
        <v>0</v>
      </c>
      <c r="L36" s="11" t="s">
        <v>2</v>
      </c>
      <c r="M36" s="4"/>
      <c r="O36" s="11" t="s">
        <v>0</v>
      </c>
      <c r="P36" s="11" t="s">
        <v>2</v>
      </c>
      <c r="Q36" s="4"/>
    </row>
    <row r="37" spans="1:17" ht="15.75" x14ac:dyDescent="0.25">
      <c r="A37" s="50"/>
      <c r="B37" s="39"/>
      <c r="C37" s="11" t="s">
        <v>1</v>
      </c>
      <c r="D37" s="11" t="s">
        <v>1</v>
      </c>
      <c r="E37" s="4"/>
      <c r="F37" s="4"/>
      <c r="G37" s="11" t="s">
        <v>1</v>
      </c>
      <c r="H37" s="11" t="s">
        <v>1</v>
      </c>
      <c r="I37" s="4"/>
      <c r="J37" s="4"/>
      <c r="K37" s="11" t="s">
        <v>1</v>
      </c>
      <c r="L37" s="11" t="s">
        <v>1</v>
      </c>
      <c r="M37" s="4"/>
      <c r="O37" s="11" t="s">
        <v>1</v>
      </c>
      <c r="P37" s="11" t="s">
        <v>1</v>
      </c>
      <c r="Q37" s="4"/>
    </row>
    <row r="38" spans="1:17" ht="15.75" x14ac:dyDescent="0.25">
      <c r="A38" s="39"/>
      <c r="B38" s="39"/>
      <c r="C38" s="11"/>
      <c r="D38" s="11"/>
      <c r="E38" s="4"/>
      <c r="F38" s="4"/>
      <c r="G38" s="11"/>
      <c r="H38" s="11"/>
      <c r="I38" s="4"/>
      <c r="J38" s="4"/>
      <c r="K38" s="11"/>
      <c r="L38" s="11"/>
      <c r="M38" s="4"/>
      <c r="O38" s="11"/>
      <c r="P38" s="11"/>
      <c r="Q38" s="4"/>
    </row>
    <row r="39" spans="1:17" ht="15.75" x14ac:dyDescent="0.25">
      <c r="A39" s="39" t="s">
        <v>12</v>
      </c>
      <c r="B39" s="39"/>
      <c r="C39" s="7">
        <v>82.25</v>
      </c>
      <c r="D39" s="6">
        <v>120</v>
      </c>
      <c r="E39" s="4"/>
      <c r="F39" s="4"/>
      <c r="G39" s="7">
        <v>75</v>
      </c>
      <c r="H39" s="6">
        <v>112</v>
      </c>
      <c r="I39" s="4"/>
      <c r="J39" s="4"/>
      <c r="K39" s="7">
        <v>73.5</v>
      </c>
      <c r="L39" s="6">
        <v>112.5</v>
      </c>
      <c r="M39" s="4"/>
      <c r="O39" s="7">
        <v>60</v>
      </c>
      <c r="P39" s="6">
        <v>75</v>
      </c>
      <c r="Q39" s="4"/>
    </row>
    <row r="40" spans="1:17" ht="31.5" x14ac:dyDescent="0.25">
      <c r="A40" s="39" t="s">
        <v>13</v>
      </c>
      <c r="B40" s="39"/>
      <c r="C40" s="7">
        <v>82.25</v>
      </c>
      <c r="D40" s="6">
        <v>120</v>
      </c>
      <c r="E40" s="4"/>
      <c r="F40" s="4"/>
      <c r="G40" s="7">
        <v>75</v>
      </c>
      <c r="H40" s="6">
        <v>112</v>
      </c>
      <c r="I40" s="4"/>
      <c r="J40" s="4"/>
      <c r="K40" s="7">
        <v>73.5</v>
      </c>
      <c r="L40" s="6">
        <v>112.5</v>
      </c>
      <c r="M40" s="4"/>
      <c r="O40" s="7">
        <v>60</v>
      </c>
      <c r="P40" s="6">
        <v>75</v>
      </c>
      <c r="Q40" s="4"/>
    </row>
    <row r="41" spans="1:17" ht="15.75" x14ac:dyDescent="0.25">
      <c r="A41" s="39" t="s">
        <v>14</v>
      </c>
      <c r="B41" s="39"/>
      <c r="C41" s="7">
        <v>25</v>
      </c>
      <c r="D41" s="6">
        <v>25</v>
      </c>
      <c r="E41" s="4"/>
      <c r="F41" s="4"/>
      <c r="G41" s="7">
        <v>35</v>
      </c>
      <c r="H41" s="6">
        <v>35</v>
      </c>
      <c r="I41" s="4"/>
      <c r="J41" s="4"/>
      <c r="K41" s="7">
        <v>45</v>
      </c>
      <c r="L41" s="6">
        <v>60</v>
      </c>
      <c r="M41" s="4"/>
      <c r="O41" s="7">
        <v>100</v>
      </c>
      <c r="P41" s="6">
        <v>100</v>
      </c>
      <c r="Q41" s="4"/>
    </row>
    <row r="42" spans="1:17" ht="15.75" x14ac:dyDescent="0.25">
      <c r="A42" s="39" t="s">
        <v>15</v>
      </c>
      <c r="B42" s="39"/>
      <c r="C42" s="7">
        <v>5</v>
      </c>
      <c r="D42" s="6">
        <v>5</v>
      </c>
      <c r="E42" s="4"/>
      <c r="F42" s="4"/>
      <c r="G42" s="7">
        <v>25</v>
      </c>
      <c r="H42" s="6">
        <v>25</v>
      </c>
      <c r="I42" s="4"/>
      <c r="J42" s="4"/>
      <c r="K42" s="7">
        <v>100</v>
      </c>
      <c r="L42" s="6">
        <v>115</v>
      </c>
      <c r="M42" s="4"/>
      <c r="O42" s="7">
        <v>20</v>
      </c>
      <c r="P42" s="6">
        <v>20</v>
      </c>
      <c r="Q42" s="4"/>
    </row>
    <row r="43" spans="1:17" ht="15.75" x14ac:dyDescent="0.25">
      <c r="A43" s="39" t="s">
        <v>10</v>
      </c>
      <c r="B43" s="39"/>
      <c r="C43" s="7">
        <v>112.77</v>
      </c>
      <c r="D43" s="6">
        <v>150</v>
      </c>
      <c r="E43" s="4"/>
      <c r="F43" s="4"/>
      <c r="G43" s="7">
        <v>155</v>
      </c>
      <c r="H43" s="6">
        <v>190</v>
      </c>
      <c r="I43" s="4"/>
      <c r="J43" s="4"/>
      <c r="K43" s="7">
        <v>132</v>
      </c>
      <c r="L43" s="6">
        <v>170</v>
      </c>
      <c r="M43" s="4"/>
      <c r="O43" s="7">
        <v>125</v>
      </c>
      <c r="P43" s="6">
        <v>150</v>
      </c>
      <c r="Q43" s="4"/>
    </row>
    <row r="44" spans="1:17" ht="15.75" x14ac:dyDescent="0.25">
      <c r="A44" s="36"/>
      <c r="B44" s="3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</row>
    <row r="45" spans="1:17" ht="15.75" x14ac:dyDescent="0.25">
      <c r="A45" s="36"/>
      <c r="B45" s="36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</row>
    <row r="46" spans="1:17" ht="15.75" x14ac:dyDescent="0.25">
      <c r="A46" s="36" t="s">
        <v>16</v>
      </c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O46" s="4"/>
      <c r="P46" s="4"/>
      <c r="Q46" s="4"/>
    </row>
    <row r="47" spans="1:17" ht="15.75" x14ac:dyDescent="0.25">
      <c r="A47" s="36"/>
      <c r="B47" s="3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  <c r="Q47" s="4"/>
    </row>
    <row r="48" spans="1:17" ht="15.75" x14ac:dyDescent="0.25">
      <c r="A48" s="50"/>
      <c r="B48" s="34"/>
      <c r="C48" s="11" t="s">
        <v>0</v>
      </c>
      <c r="D48" s="11" t="s">
        <v>2</v>
      </c>
      <c r="E48" s="4"/>
      <c r="F48" s="4"/>
      <c r="G48" s="11" t="s">
        <v>0</v>
      </c>
      <c r="H48" s="11" t="s">
        <v>2</v>
      </c>
      <c r="I48" s="4"/>
      <c r="J48" s="4"/>
      <c r="K48" s="11" t="s">
        <v>0</v>
      </c>
      <c r="L48" s="11" t="s">
        <v>2</v>
      </c>
      <c r="M48" s="4"/>
      <c r="O48" s="11" t="s">
        <v>0</v>
      </c>
      <c r="P48" s="11" t="s">
        <v>2</v>
      </c>
      <c r="Q48" s="4"/>
    </row>
    <row r="49" spans="1:17" ht="15.75" x14ac:dyDescent="0.25">
      <c r="A49" s="50"/>
      <c r="B49" s="34"/>
      <c r="C49" s="11" t="s">
        <v>1</v>
      </c>
      <c r="D49" s="11" t="s">
        <v>1</v>
      </c>
      <c r="E49" s="4"/>
      <c r="F49" s="4"/>
      <c r="G49" s="11" t="s">
        <v>1</v>
      </c>
      <c r="H49" s="11" t="s">
        <v>1</v>
      </c>
      <c r="I49" s="4"/>
      <c r="J49" s="4"/>
      <c r="K49" s="11" t="s">
        <v>1</v>
      </c>
      <c r="L49" s="11" t="s">
        <v>1</v>
      </c>
      <c r="M49" s="4"/>
      <c r="O49" s="11" t="s">
        <v>1</v>
      </c>
      <c r="P49" s="11" t="s">
        <v>1</v>
      </c>
      <c r="Q49" s="4"/>
    </row>
    <row r="50" spans="1:17" ht="15.75" x14ac:dyDescent="0.25">
      <c r="A50" s="39"/>
      <c r="B50" s="34"/>
      <c r="C50" s="11"/>
      <c r="D50" s="11"/>
      <c r="E50" s="4"/>
      <c r="F50" s="4"/>
      <c r="G50" s="11"/>
      <c r="H50" s="11"/>
      <c r="I50" s="4"/>
      <c r="J50" s="4"/>
      <c r="K50" s="11"/>
      <c r="L50" s="11"/>
      <c r="M50" s="4"/>
      <c r="O50" s="11"/>
      <c r="P50" s="11"/>
      <c r="Q50" s="4"/>
    </row>
    <row r="51" spans="1:17" ht="15.75" x14ac:dyDescent="0.25">
      <c r="A51" s="50" t="s">
        <v>17</v>
      </c>
      <c r="B51" s="34"/>
      <c r="C51" s="12"/>
      <c r="D51" s="31"/>
      <c r="E51" s="4"/>
      <c r="F51" s="4"/>
      <c r="G51" s="12"/>
      <c r="H51" s="31"/>
      <c r="I51" s="4"/>
      <c r="J51" s="4"/>
      <c r="K51" s="12"/>
      <c r="L51" s="31"/>
      <c r="M51" s="4"/>
      <c r="O51" s="31"/>
      <c r="P51" s="31"/>
      <c r="Q51" s="4"/>
    </row>
    <row r="52" spans="1:17" ht="16.5" thickBot="1" x14ac:dyDescent="0.3">
      <c r="A52" s="51"/>
      <c r="B52" s="34"/>
      <c r="C52" s="13">
        <v>25</v>
      </c>
      <c r="D52" s="32">
        <v>25</v>
      </c>
      <c r="E52" s="4"/>
      <c r="F52" s="4"/>
      <c r="G52" s="13">
        <v>140</v>
      </c>
      <c r="H52" s="32">
        <v>165</v>
      </c>
      <c r="I52" s="4"/>
      <c r="J52" s="4"/>
      <c r="K52" s="13">
        <v>135</v>
      </c>
      <c r="L52" s="32">
        <v>160</v>
      </c>
      <c r="M52" s="4"/>
      <c r="O52" s="32">
        <v>40</v>
      </c>
      <c r="P52" s="32">
        <v>40</v>
      </c>
      <c r="Q52" s="4"/>
    </row>
    <row r="53" spans="1:17" ht="31.5" x14ac:dyDescent="0.25">
      <c r="A53" s="39" t="s">
        <v>18</v>
      </c>
      <c r="B53" s="34"/>
      <c r="C53" s="12"/>
      <c r="D53" s="31"/>
      <c r="E53" s="4"/>
      <c r="F53" s="4"/>
      <c r="G53" s="12"/>
      <c r="H53" s="12"/>
      <c r="I53" s="4"/>
      <c r="J53" s="4"/>
      <c r="K53" s="12" t="s">
        <v>57</v>
      </c>
      <c r="L53" s="12" t="s">
        <v>57</v>
      </c>
      <c r="M53" s="4"/>
      <c r="O53" s="31" t="s">
        <v>58</v>
      </c>
      <c r="P53" s="31"/>
      <c r="Q53" s="4"/>
    </row>
    <row r="54" spans="1:17" ht="15.75" x14ac:dyDescent="0.25">
      <c r="A54" s="50" t="s">
        <v>19</v>
      </c>
      <c r="B54" s="34"/>
      <c r="C54" s="12"/>
      <c r="D54" s="31"/>
      <c r="E54" s="4"/>
      <c r="F54" s="4"/>
      <c r="G54" s="12"/>
      <c r="H54" s="31"/>
      <c r="I54" s="4"/>
      <c r="J54" s="4"/>
      <c r="K54" s="12"/>
      <c r="L54" s="31"/>
      <c r="M54" s="4"/>
      <c r="O54" s="31"/>
      <c r="P54" s="31"/>
      <c r="Q54" s="4"/>
    </row>
    <row r="55" spans="1:17" ht="16.5" thickBot="1" x14ac:dyDescent="0.3">
      <c r="A55" s="51"/>
      <c r="B55" s="34"/>
      <c r="C55" s="13">
        <v>55</v>
      </c>
      <c r="D55" s="32">
        <v>55</v>
      </c>
      <c r="E55" s="4"/>
      <c r="F55" s="4"/>
      <c r="G55" s="13">
        <v>150</v>
      </c>
      <c r="H55" s="32">
        <v>175</v>
      </c>
      <c r="I55" s="4"/>
      <c r="J55" s="4"/>
      <c r="K55" s="13">
        <v>125</v>
      </c>
      <c r="L55" s="32">
        <v>155</v>
      </c>
      <c r="M55" s="4"/>
      <c r="O55" s="32">
        <v>40</v>
      </c>
      <c r="P55" s="32">
        <v>40</v>
      </c>
      <c r="Q55" s="4"/>
    </row>
    <row r="56" spans="1:17" ht="31.5" x14ac:dyDescent="0.25">
      <c r="A56" s="39" t="s">
        <v>18</v>
      </c>
      <c r="B56" s="34"/>
      <c r="C56" s="12"/>
      <c r="D56" s="31"/>
      <c r="E56" s="4"/>
      <c r="F56" s="4"/>
      <c r="G56" s="12"/>
      <c r="H56" s="12"/>
      <c r="I56" s="4"/>
      <c r="J56" s="4"/>
      <c r="K56" s="31" t="s">
        <v>57</v>
      </c>
      <c r="L56" s="31" t="s">
        <v>57</v>
      </c>
      <c r="M56" s="4"/>
      <c r="O56" s="31" t="s">
        <v>58</v>
      </c>
      <c r="P56" s="31"/>
      <c r="Q56" s="4"/>
    </row>
    <row r="57" spans="1:17" ht="15.75" x14ac:dyDescent="0.25">
      <c r="A57" s="50" t="s">
        <v>59</v>
      </c>
      <c r="B57" s="34"/>
      <c r="C57" s="12"/>
      <c r="D57" s="31"/>
      <c r="E57" s="4"/>
      <c r="F57" s="4"/>
      <c r="G57" s="12"/>
      <c r="H57" s="52"/>
      <c r="I57" s="4"/>
      <c r="J57" s="4"/>
      <c r="K57" s="12"/>
      <c r="L57" s="52"/>
      <c r="M57" s="4"/>
      <c r="O57" s="31"/>
      <c r="P57" s="31"/>
      <c r="Q57" s="4"/>
    </row>
    <row r="58" spans="1:17" ht="15.75" x14ac:dyDescent="0.25">
      <c r="A58" s="50"/>
      <c r="B58" s="34"/>
      <c r="C58" s="12"/>
      <c r="D58" s="31"/>
      <c r="E58" s="4"/>
      <c r="F58" s="4"/>
      <c r="G58" s="12"/>
      <c r="H58" s="52"/>
      <c r="I58" s="4"/>
      <c r="J58" s="4"/>
      <c r="K58" s="12"/>
      <c r="L58" s="52"/>
      <c r="M58" s="4"/>
      <c r="O58" s="31"/>
      <c r="P58" s="31"/>
      <c r="Q58" s="4"/>
    </row>
    <row r="59" spans="1:17" ht="16.5" thickBot="1" x14ac:dyDescent="0.3">
      <c r="A59" s="51"/>
      <c r="B59" s="34"/>
      <c r="C59" s="13"/>
      <c r="D59" s="32"/>
      <c r="E59" s="4"/>
      <c r="F59" s="4"/>
      <c r="G59" s="13"/>
      <c r="H59" s="53"/>
      <c r="I59" s="4"/>
      <c r="J59" s="4"/>
      <c r="K59" s="13"/>
      <c r="L59" s="53"/>
      <c r="M59" s="4"/>
      <c r="O59" s="32">
        <v>150</v>
      </c>
      <c r="P59" s="32">
        <v>150</v>
      </c>
      <c r="Q59" s="4"/>
    </row>
    <row r="60" spans="1:17" ht="31.5" x14ac:dyDescent="0.25">
      <c r="A60" s="39" t="s">
        <v>21</v>
      </c>
      <c r="B60" s="34"/>
      <c r="C60" s="12"/>
      <c r="D60" s="12"/>
      <c r="E60" s="4"/>
      <c r="F60" s="4"/>
      <c r="G60" s="12"/>
      <c r="H60" s="12"/>
      <c r="I60" s="4"/>
      <c r="J60" s="4"/>
      <c r="K60" s="12"/>
      <c r="L60" s="12"/>
      <c r="M60" s="4"/>
      <c r="O60" s="31" t="s">
        <v>58</v>
      </c>
      <c r="P60" s="31"/>
      <c r="Q60" s="4"/>
    </row>
    <row r="61" spans="1:17" ht="15.75" x14ac:dyDescent="0.25">
      <c r="A61" s="50" t="s">
        <v>20</v>
      </c>
      <c r="B61" s="34"/>
      <c r="C61" s="12"/>
      <c r="D61" s="52"/>
      <c r="E61" s="4"/>
      <c r="F61" s="4"/>
      <c r="G61" s="12"/>
      <c r="H61" s="52"/>
      <c r="I61" s="4"/>
      <c r="J61" s="4"/>
      <c r="K61" s="12"/>
      <c r="L61" s="52"/>
      <c r="M61" s="4"/>
      <c r="O61" s="31"/>
      <c r="P61" s="31"/>
      <c r="Q61" s="4"/>
    </row>
    <row r="62" spans="1:17" ht="15.75" x14ac:dyDescent="0.25">
      <c r="A62" s="50"/>
      <c r="B62" s="34"/>
      <c r="C62" s="12"/>
      <c r="D62" s="52"/>
      <c r="E62" s="4"/>
      <c r="F62" s="4"/>
      <c r="G62" s="12"/>
      <c r="H62" s="52"/>
      <c r="I62" s="4"/>
      <c r="J62" s="4"/>
      <c r="K62" s="12"/>
      <c r="L62" s="52"/>
      <c r="M62" s="4"/>
      <c r="O62" s="31"/>
      <c r="P62" s="31"/>
      <c r="Q62" s="4"/>
    </row>
    <row r="63" spans="1:17" ht="16.5" thickBot="1" x14ac:dyDescent="0.3">
      <c r="A63" s="51"/>
      <c r="B63" s="34"/>
      <c r="C63" s="13"/>
      <c r="D63" s="53"/>
      <c r="E63" s="4"/>
      <c r="F63" s="4"/>
      <c r="G63" s="13"/>
      <c r="H63" s="53"/>
      <c r="I63" s="4"/>
      <c r="J63" s="4"/>
      <c r="K63" s="13"/>
      <c r="L63" s="53"/>
      <c r="M63" s="4"/>
      <c r="O63" s="32"/>
      <c r="P63" s="32"/>
      <c r="Q63" s="4"/>
    </row>
    <row r="64" spans="1:17" ht="15.75" x14ac:dyDescent="0.25">
      <c r="A64" s="39" t="s">
        <v>21</v>
      </c>
      <c r="B64" s="39"/>
      <c r="C64" s="1"/>
      <c r="D64" s="12"/>
      <c r="E64" s="12"/>
      <c r="F64" s="12"/>
      <c r="G64" s="12"/>
      <c r="H64" s="12"/>
      <c r="I64" s="12"/>
      <c r="J64" s="4"/>
      <c r="K64" s="12"/>
      <c r="L64" s="12"/>
      <c r="M64" s="12"/>
      <c r="O64" s="31"/>
      <c r="P64" s="31"/>
      <c r="Q64" s="31"/>
    </row>
    <row r="65" spans="1:17" x14ac:dyDescent="0.25">
      <c r="A65" s="34"/>
      <c r="B65" s="3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</row>
    <row r="66" spans="1:17" x14ac:dyDescent="0.25">
      <c r="A66" s="34"/>
      <c r="B66" s="3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</row>
    <row r="67" spans="1:17" ht="15.75" x14ac:dyDescent="0.25">
      <c r="A67" s="43" t="s">
        <v>29</v>
      </c>
      <c r="B67" s="34"/>
      <c r="D67" s="14">
        <v>2295</v>
      </c>
      <c r="E67" s="4"/>
      <c r="F67" s="4"/>
      <c r="G67" s="4"/>
      <c r="H67" s="15"/>
      <c r="I67" s="14">
        <v>2200</v>
      </c>
      <c r="J67" s="4"/>
      <c r="K67" s="4"/>
      <c r="L67" s="15"/>
      <c r="M67" s="14">
        <v>3200</v>
      </c>
      <c r="O67" s="4"/>
      <c r="P67" s="15"/>
      <c r="Q67" s="14">
        <v>1450</v>
      </c>
    </row>
    <row r="68" spans="1:17" ht="15.75" x14ac:dyDescent="0.25">
      <c r="A68" s="43" t="s">
        <v>30</v>
      </c>
      <c r="B68" s="34"/>
      <c r="D68" s="14">
        <v>3020</v>
      </c>
      <c r="E68" s="4"/>
      <c r="F68" s="4"/>
      <c r="G68" s="4"/>
      <c r="H68" s="15"/>
      <c r="I68" s="14">
        <v>2800</v>
      </c>
      <c r="J68" s="4"/>
      <c r="K68" s="4"/>
      <c r="L68" s="15"/>
      <c r="M68" s="14">
        <v>4100</v>
      </c>
      <c r="O68" s="4"/>
      <c r="P68" s="15"/>
      <c r="Q68" s="14">
        <v>1450</v>
      </c>
    </row>
    <row r="69" spans="1:17" ht="15.75" x14ac:dyDescent="0.25">
      <c r="A69" s="43" t="s">
        <v>31</v>
      </c>
      <c r="B69" s="34"/>
      <c r="D69" s="14">
        <v>2295</v>
      </c>
      <c r="E69" s="4"/>
      <c r="F69" s="4"/>
      <c r="G69" s="4"/>
      <c r="H69" s="15"/>
      <c r="I69" s="14">
        <v>2500</v>
      </c>
      <c r="J69" s="4"/>
      <c r="K69" s="4"/>
      <c r="L69" s="15"/>
      <c r="M69" s="14">
        <v>3200</v>
      </c>
      <c r="O69" s="4"/>
      <c r="P69" s="15"/>
      <c r="Q69" s="14">
        <v>1450</v>
      </c>
    </row>
    <row r="70" spans="1:17" ht="15.75" x14ac:dyDescent="0.25">
      <c r="A70" s="43" t="s">
        <v>32</v>
      </c>
      <c r="B70" s="34"/>
      <c r="D70" s="14">
        <v>2295</v>
      </c>
      <c r="E70" s="4"/>
      <c r="F70" s="4"/>
      <c r="G70" s="4"/>
      <c r="H70" s="15"/>
      <c r="I70" s="14">
        <v>2500</v>
      </c>
      <c r="J70" s="4"/>
      <c r="K70" s="4"/>
      <c r="L70" s="15"/>
      <c r="M70" s="14">
        <v>3000</v>
      </c>
      <c r="O70" s="4"/>
      <c r="P70" s="15"/>
      <c r="Q70" s="14">
        <v>1450</v>
      </c>
    </row>
    <row r="71" spans="1:17" ht="15.75" x14ac:dyDescent="0.25">
      <c r="A71" s="43" t="s">
        <v>33</v>
      </c>
      <c r="B71" s="34"/>
      <c r="D71" s="14">
        <v>1450</v>
      </c>
      <c r="E71" s="4"/>
      <c r="F71" s="4"/>
      <c r="G71" s="4"/>
      <c r="H71" s="15"/>
      <c r="I71" s="14">
        <v>800</v>
      </c>
      <c r="J71" s="4"/>
      <c r="K71" s="4"/>
      <c r="L71" s="15"/>
      <c r="M71" s="14">
        <v>3000</v>
      </c>
      <c r="O71" s="4"/>
      <c r="P71" s="15"/>
      <c r="Q71" s="14">
        <v>1450</v>
      </c>
    </row>
    <row r="72" spans="1:17" ht="15.75" x14ac:dyDescent="0.25">
      <c r="A72" s="43" t="s">
        <v>34</v>
      </c>
      <c r="B72" s="34"/>
      <c r="D72" s="14">
        <v>2700</v>
      </c>
      <c r="E72" s="15"/>
      <c r="F72" s="4"/>
      <c r="G72" s="4"/>
      <c r="H72" s="4"/>
      <c r="I72" s="14">
        <v>1800</v>
      </c>
      <c r="J72" s="4"/>
      <c r="K72" s="4"/>
      <c r="L72" s="4"/>
      <c r="M72" s="14">
        <v>4100</v>
      </c>
      <c r="O72" s="4"/>
      <c r="P72" s="4"/>
      <c r="Q72" s="14">
        <v>1450</v>
      </c>
    </row>
    <row r="73" spans="1:17" ht="15.75" x14ac:dyDescent="0.25">
      <c r="A73" s="43" t="s">
        <v>35</v>
      </c>
      <c r="B73" s="34"/>
      <c r="D73" s="14">
        <v>2055</v>
      </c>
      <c r="E73" s="4"/>
      <c r="F73" s="4"/>
      <c r="G73" s="4"/>
      <c r="H73" s="15"/>
      <c r="I73" s="14">
        <v>1800</v>
      </c>
      <c r="J73" s="4"/>
      <c r="K73" s="4"/>
      <c r="L73" s="15"/>
      <c r="M73" s="14">
        <v>3200</v>
      </c>
      <c r="O73" s="4"/>
      <c r="P73" s="15"/>
      <c r="Q73" s="14">
        <v>1450</v>
      </c>
    </row>
    <row r="74" spans="1:17" ht="15.75" x14ac:dyDescent="0.25">
      <c r="A74" s="43" t="s">
        <v>36</v>
      </c>
      <c r="B74" s="34"/>
      <c r="D74" s="14">
        <v>1855</v>
      </c>
      <c r="E74" s="15"/>
      <c r="F74" s="4"/>
      <c r="G74" s="4"/>
      <c r="H74" s="4"/>
      <c r="I74" s="14">
        <v>1800</v>
      </c>
      <c r="J74" s="4"/>
      <c r="K74" s="4"/>
      <c r="L74" s="4"/>
      <c r="M74" s="14">
        <v>3200</v>
      </c>
      <c r="O74" s="4"/>
      <c r="P74" s="4"/>
      <c r="Q74" s="14">
        <v>1450</v>
      </c>
    </row>
    <row r="75" spans="1:17" x14ac:dyDescent="0.25">
      <c r="A75" s="34"/>
      <c r="B75" s="34"/>
      <c r="D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</row>
    <row r="76" spans="1:17" ht="15.75" x14ac:dyDescent="0.25">
      <c r="A76" s="18" t="s">
        <v>45</v>
      </c>
      <c r="B76" s="19"/>
      <c r="C76" s="19"/>
      <c r="D76" s="20">
        <f>SUM(D67:D74)</f>
        <v>17965</v>
      </c>
      <c r="E76" s="20"/>
      <c r="F76" s="20"/>
      <c r="G76" s="20"/>
      <c r="H76" s="20"/>
      <c r="I76" s="20">
        <f>SUM(I67:I74)</f>
        <v>16200</v>
      </c>
      <c r="J76" s="20"/>
      <c r="K76" s="20"/>
      <c r="L76" s="20"/>
      <c r="M76" s="20">
        <f>SUM(M67:M74)</f>
        <v>27000</v>
      </c>
      <c r="O76" s="20"/>
      <c r="P76" s="20"/>
      <c r="Q76" s="20">
        <f>SUM(Q67:Q74)</f>
        <v>11600</v>
      </c>
    </row>
    <row r="77" spans="1:17" ht="15.75" x14ac:dyDescent="0.25">
      <c r="A77" s="21" t="s">
        <v>46</v>
      </c>
      <c r="B77" s="22"/>
      <c r="C77" s="22"/>
      <c r="D77" s="23">
        <f>E10+E15</f>
        <v>149502.79999999999</v>
      </c>
      <c r="E77" s="23"/>
      <c r="F77" s="23"/>
      <c r="G77" s="23"/>
      <c r="H77" s="23"/>
      <c r="I77" s="23">
        <f>I10+I15</f>
        <v>114400</v>
      </c>
      <c r="J77" s="23"/>
      <c r="K77" s="23"/>
      <c r="L77" s="23"/>
      <c r="M77" s="23">
        <f>M10+M15</f>
        <v>94880</v>
      </c>
      <c r="O77" s="23"/>
      <c r="P77" s="23"/>
      <c r="Q77" s="23">
        <f>Q10+Q15</f>
        <v>99200</v>
      </c>
    </row>
    <row r="78" spans="1:17" ht="15.75" x14ac:dyDescent="0.25">
      <c r="A78" s="24" t="s">
        <v>53</v>
      </c>
      <c r="B78" s="25"/>
      <c r="C78" s="25"/>
      <c r="D78" s="26">
        <f>E25+E34</f>
        <v>144758.04999999999</v>
      </c>
      <c r="E78" s="26"/>
      <c r="F78" s="26"/>
      <c r="G78" s="26"/>
      <c r="H78" s="26"/>
      <c r="I78" s="26">
        <f>I25+I34</f>
        <v>147805</v>
      </c>
      <c r="J78" s="26"/>
      <c r="K78" s="26"/>
      <c r="L78" s="26"/>
      <c r="M78" s="26">
        <f>M25+M34</f>
        <v>149025</v>
      </c>
      <c r="O78" s="26"/>
      <c r="P78" s="26"/>
      <c r="Q78" s="26">
        <f>Q25+Q34</f>
        <v>122980</v>
      </c>
    </row>
    <row r="79" spans="1:17" s="30" customFormat="1" ht="16.5" thickBot="1" x14ac:dyDescent="0.3">
      <c r="A79" s="27" t="s">
        <v>47</v>
      </c>
      <c r="B79" s="28"/>
      <c r="C79" s="28"/>
      <c r="D79" s="29">
        <f>SUM(D76:D78)</f>
        <v>312225.84999999998</v>
      </c>
      <c r="E79" s="29"/>
      <c r="F79" s="29"/>
      <c r="G79" s="29"/>
      <c r="H79" s="29"/>
      <c r="I79" s="29">
        <f>SUM(I76:I78)</f>
        <v>278405</v>
      </c>
      <c r="J79" s="29"/>
      <c r="K79" s="29"/>
      <c r="L79" s="29"/>
      <c r="M79" s="29">
        <f>SUM(M76:M78)</f>
        <v>270905</v>
      </c>
      <c r="O79" s="29"/>
      <c r="P79" s="29"/>
      <c r="Q79" s="29">
        <f>SUM(Q76:Q78)</f>
        <v>233780</v>
      </c>
    </row>
    <row r="80" spans="1:17" ht="15.75" thickTop="1" x14ac:dyDescent="0.25"/>
    <row r="81" spans="1:17" ht="15.75" x14ac:dyDescent="0.25">
      <c r="A81" t="s">
        <v>37</v>
      </c>
      <c r="D81" s="3" t="s">
        <v>54</v>
      </c>
      <c r="I81" s="3" t="s">
        <v>54</v>
      </c>
      <c r="M81" s="3" t="s">
        <v>54</v>
      </c>
      <c r="Q81" s="3" t="s">
        <v>54</v>
      </c>
    </row>
    <row r="82" spans="1:17" ht="15.75" x14ac:dyDescent="0.25">
      <c r="A82" t="s">
        <v>38</v>
      </c>
      <c r="D82" s="3" t="s">
        <v>54</v>
      </c>
      <c r="I82" s="3" t="s">
        <v>54</v>
      </c>
      <c r="M82" s="3" t="s">
        <v>54</v>
      </c>
      <c r="Q82" s="3" t="s">
        <v>54</v>
      </c>
    </row>
    <row r="83" spans="1:17" ht="15.75" x14ac:dyDescent="0.25">
      <c r="A83" t="s">
        <v>39</v>
      </c>
      <c r="D83" s="3" t="s">
        <v>54</v>
      </c>
      <c r="I83" s="3" t="s">
        <v>54</v>
      </c>
      <c r="M83" s="3" t="s">
        <v>54</v>
      </c>
      <c r="Q83" s="3" t="s">
        <v>54</v>
      </c>
    </row>
    <row r="84" spans="1:17" ht="15.75" x14ac:dyDescent="0.25">
      <c r="A84" t="s">
        <v>40</v>
      </c>
      <c r="D84" s="3" t="s">
        <v>54</v>
      </c>
      <c r="I84" s="3" t="s">
        <v>54</v>
      </c>
      <c r="M84" s="3" t="s">
        <v>54</v>
      </c>
      <c r="Q84" s="3" t="s">
        <v>54</v>
      </c>
    </row>
    <row r="85" spans="1:17" ht="15.75" x14ac:dyDescent="0.25">
      <c r="A85" t="s">
        <v>41</v>
      </c>
      <c r="D85" s="3" t="s">
        <v>54</v>
      </c>
      <c r="I85" s="3" t="s">
        <v>54</v>
      </c>
      <c r="M85" s="3" t="s">
        <v>54</v>
      </c>
      <c r="Q85" s="3" t="s">
        <v>54</v>
      </c>
    </row>
    <row r="86" spans="1:17" ht="15.75" x14ac:dyDescent="0.25">
      <c r="A86" t="s">
        <v>42</v>
      </c>
      <c r="D86" s="3" t="s">
        <v>54</v>
      </c>
      <c r="I86" s="3" t="s">
        <v>54</v>
      </c>
      <c r="M86" s="3" t="s">
        <v>54</v>
      </c>
      <c r="Q86" s="3" t="s">
        <v>54</v>
      </c>
    </row>
    <row r="87" spans="1:17" ht="15.75" x14ac:dyDescent="0.25">
      <c r="A87" t="s">
        <v>43</v>
      </c>
      <c r="D87" s="3" t="s">
        <v>54</v>
      </c>
      <c r="I87" s="3" t="s">
        <v>54</v>
      </c>
      <c r="M87" s="3" t="s">
        <v>54</v>
      </c>
      <c r="Q87" s="3" t="s">
        <v>54</v>
      </c>
    </row>
    <row r="88" spans="1:17" ht="15.75" x14ac:dyDescent="0.25">
      <c r="A88" t="s">
        <v>48</v>
      </c>
      <c r="D88" s="3" t="s">
        <v>54</v>
      </c>
      <c r="I88" s="3" t="s">
        <v>56</v>
      </c>
      <c r="M88" s="3" t="s">
        <v>54</v>
      </c>
      <c r="Q88" s="3" t="s">
        <v>54</v>
      </c>
    </row>
    <row r="89" spans="1:17" ht="15.75" x14ac:dyDescent="0.25">
      <c r="A89" t="s">
        <v>55</v>
      </c>
      <c r="D89" s="3" t="s">
        <v>54</v>
      </c>
      <c r="I89" s="3" t="s">
        <v>54</v>
      </c>
      <c r="M89" s="3" t="s">
        <v>54</v>
      </c>
      <c r="Q89" s="3" t="s">
        <v>54</v>
      </c>
    </row>
  </sheetData>
  <mergeCells count="29">
    <mergeCell ref="H61:H63"/>
    <mergeCell ref="L6:L7"/>
    <mergeCell ref="L11:L12"/>
    <mergeCell ref="L17:L18"/>
    <mergeCell ref="L26:L27"/>
    <mergeCell ref="L57:L59"/>
    <mergeCell ref="L61:L63"/>
    <mergeCell ref="H6:H7"/>
    <mergeCell ref="H11:H12"/>
    <mergeCell ref="H17:H18"/>
    <mergeCell ref="H26:H27"/>
    <mergeCell ref="A61:A63"/>
    <mergeCell ref="D61:D63"/>
    <mergeCell ref="A54:A55"/>
    <mergeCell ref="A48:A49"/>
    <mergeCell ref="A51:A52"/>
    <mergeCell ref="P6:P7"/>
    <mergeCell ref="P11:P12"/>
    <mergeCell ref="P17:P18"/>
    <mergeCell ref="P26:P27"/>
    <mergeCell ref="A57:A59"/>
    <mergeCell ref="A6:A7"/>
    <mergeCell ref="D6:D7"/>
    <mergeCell ref="A17:A18"/>
    <mergeCell ref="D17:D18"/>
    <mergeCell ref="A36:A37"/>
    <mergeCell ref="D11:D12"/>
    <mergeCell ref="D26:D27"/>
    <mergeCell ref="H57:H59"/>
  </mergeCells>
  <pageMargins left="0" right="0" top="0" bottom="0" header="0.3" footer="0.3"/>
  <pageSetup paperSize="17" scale="80" orientation="landscape" r:id="rId1"/>
  <headerFooter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2017-07-25T16:44:46Z</cp:lastPrinted>
  <dcterms:created xsi:type="dcterms:W3CDTF">2017-05-17T15:57:14Z</dcterms:created>
  <dcterms:modified xsi:type="dcterms:W3CDTF">2017-07-25T16:58:31Z</dcterms:modified>
</cp:coreProperties>
</file>