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 activeTab="1"/>
  </bookViews>
  <sheets>
    <sheet name="Lump Sum" sheetId="2" r:id="rId1"/>
    <sheet name="Itemized" sheetId="1" r:id="rId2"/>
    <sheet name="Sheet3" sheetId="3" r:id="rId3"/>
  </sheets>
  <definedNames>
    <definedName name="_xlnm.Print_Titles" localSheetId="1">Itemized!$A:$B,Itemized!$1:$4</definedName>
  </definedNames>
  <calcPr calcId="145621" calcMode="autoNoTable"/>
</workbook>
</file>

<file path=xl/calcChain.xml><?xml version="1.0" encoding="utf-8"?>
<calcChain xmlns="http://schemas.openxmlformats.org/spreadsheetml/2006/main">
  <c r="Y55" i="1" l="1"/>
  <c r="Y54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AE56" i="1"/>
  <c r="AE55" i="1"/>
  <c r="AE54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B56" i="1"/>
  <c r="AB55" i="1"/>
  <c r="AB54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K26" i="2"/>
  <c r="I26" i="2"/>
  <c r="Y56" i="1"/>
  <c r="V56" i="1"/>
  <c r="V55" i="1"/>
  <c r="V54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S56" i="1"/>
  <c r="S55" i="1"/>
  <c r="S54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P56" i="1"/>
  <c r="P55" i="1"/>
  <c r="P54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Y57" i="1"/>
  <c r="G26" i="2"/>
  <c r="E26" i="2"/>
  <c r="C26" i="2"/>
  <c r="K8" i="2"/>
  <c r="S57" i="1" l="1"/>
  <c r="AE52" i="1"/>
  <c r="P52" i="1"/>
  <c r="S52" i="1"/>
  <c r="S60" i="1" s="1"/>
  <c r="V57" i="1"/>
  <c r="P57" i="1"/>
  <c r="AE57" i="1"/>
  <c r="V52" i="1"/>
  <c r="AB57" i="1"/>
  <c r="AB52" i="1"/>
  <c r="I8" i="2"/>
  <c r="G8" i="2"/>
  <c r="E8" i="2"/>
  <c r="C8" i="2"/>
  <c r="V60" i="1" l="1"/>
  <c r="AE60" i="1"/>
  <c r="P60" i="1"/>
  <c r="AB60" i="1"/>
  <c r="D47" i="1"/>
  <c r="G47" i="1"/>
  <c r="J47" i="1"/>
  <c r="M47" i="1"/>
  <c r="D34" i="1"/>
  <c r="G34" i="1"/>
  <c r="J34" i="1"/>
  <c r="M34" i="1"/>
  <c r="D39" i="1" l="1"/>
  <c r="M56" i="1" l="1"/>
  <c r="M55" i="1"/>
  <c r="M54" i="1"/>
  <c r="M51" i="1"/>
  <c r="M50" i="1"/>
  <c r="M49" i="1"/>
  <c r="M48" i="1"/>
  <c r="M46" i="1"/>
  <c r="M45" i="1"/>
  <c r="M44" i="1"/>
  <c r="M43" i="1"/>
  <c r="M42" i="1"/>
  <c r="M41" i="1"/>
  <c r="M40" i="1"/>
  <c r="M39" i="1"/>
  <c r="M38" i="1"/>
  <c r="M37" i="1"/>
  <c r="M36" i="1"/>
  <c r="M35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J56" i="1"/>
  <c r="J55" i="1"/>
  <c r="J54" i="1"/>
  <c r="J51" i="1"/>
  <c r="J50" i="1"/>
  <c r="J49" i="1"/>
  <c r="J48" i="1"/>
  <c r="J46" i="1"/>
  <c r="J45" i="1"/>
  <c r="J44" i="1"/>
  <c r="J43" i="1"/>
  <c r="J42" i="1"/>
  <c r="J41" i="1"/>
  <c r="J40" i="1"/>
  <c r="J39" i="1"/>
  <c r="J38" i="1"/>
  <c r="J37" i="1"/>
  <c r="J36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56" i="1"/>
  <c r="G55" i="1"/>
  <c r="G54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D56" i="1"/>
  <c r="D55" i="1"/>
  <c r="D54" i="1"/>
  <c r="D51" i="1"/>
  <c r="D50" i="1"/>
  <c r="D49" i="1"/>
  <c r="D48" i="1"/>
  <c r="D46" i="1"/>
  <c r="D45" i="1"/>
  <c r="D44" i="1"/>
  <c r="D43" i="1"/>
  <c r="D42" i="1"/>
  <c r="D41" i="1"/>
  <c r="D40" i="1"/>
  <c r="D38" i="1"/>
  <c r="D37" i="1"/>
  <c r="D36" i="1"/>
  <c r="D35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J52" i="1" l="1"/>
  <c r="J57" i="1"/>
  <c r="D57" i="1"/>
  <c r="D52" i="1"/>
  <c r="G52" i="1"/>
  <c r="G57" i="1"/>
  <c r="M52" i="1"/>
  <c r="M57" i="1"/>
  <c r="J60" i="1" l="1"/>
  <c r="G60" i="1"/>
  <c r="M60" i="1"/>
  <c r="D60" i="1"/>
  <c r="Y52" i="1"/>
  <c r="Y60" i="1" s="1"/>
</calcChain>
</file>

<file path=xl/sharedStrings.xml><?xml version="1.0" encoding="utf-8"?>
<sst xmlns="http://schemas.openxmlformats.org/spreadsheetml/2006/main" count="206" uniqueCount="84">
  <si>
    <t>Unit</t>
  </si>
  <si>
    <t>Bid Price</t>
  </si>
  <si>
    <t>Bid Signed</t>
  </si>
  <si>
    <t>Non Collusion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</si>
  <si>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</si>
  <si>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</si>
  <si>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</si>
  <si>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</si>
  <si>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</si>
  <si>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</si>
  <si>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t>Alternate 1</t>
  </si>
  <si>
    <t>Alt #1</t>
  </si>
  <si>
    <t>Base Bid plus Alt</t>
  </si>
  <si>
    <t>March 7, 2017 @ 2:00</t>
  </si>
  <si>
    <t>Bid addendum 1</t>
  </si>
  <si>
    <t>8-in PVC sewer (0-12 Foot Depth) (Section 02622)</t>
  </si>
  <si>
    <t>8-in PVC sewer (Greater than 12 Foot Depth) (Section 02622)</t>
  </si>
  <si>
    <t>2-in PVC pressure pipe (all depths) (Section 02624)</t>
  </si>
  <si>
    <t>6-inch PVC Sewer Service Pipe, All depths</t>
  </si>
  <si>
    <t>1-1/2-in PVC Pressure Sewer Service Pipe, All Depths</t>
  </si>
  <si>
    <t>6-inch Pre-Cast Chimneys, Including Fittings</t>
  </si>
  <si>
    <t>1-1/2-in Pressure Sewer Service Connection Ball Valve with Box and Check Valve</t>
  </si>
  <si>
    <t>8-inch X 6-inch PVC Wye Branches</t>
  </si>
  <si>
    <t>4-ft Diameter Precast Concrete Sewer Manholes &amp; Sections (Section 02605)</t>
  </si>
  <si>
    <t>4-ft Diameter External Drop Precast Concrete Sewer Manhole Sections (Section 02605)</t>
  </si>
  <si>
    <t>5-ft Diameter Precast Concrete Pressure Sewer Manholes (Section 02605)</t>
  </si>
  <si>
    <t>Connection of New Sewer to Existing Manhole</t>
  </si>
  <si>
    <t>Test Pits (Section 02221)</t>
  </si>
  <si>
    <t>Temporary trench width pavement, Type I-1, 2-in thick (Section 02576)</t>
  </si>
  <si>
    <t>Miscellaneous Pavement by Hand or Machine for Driveway, Apron, Sidewalks, &amp; Spot Repairs</t>
  </si>
  <si>
    <t>HMA Curb Type-2, 4 inch reveal (Section 02576)</t>
  </si>
  <si>
    <t>Additional Crushed Stone (for crossings and miscellaneous purposes) (Section 02230)</t>
  </si>
  <si>
    <t>Common Fill (Section 02230)</t>
  </si>
  <si>
    <t>Sand (Section 02230)</t>
  </si>
  <si>
    <t>Dense Graded Crushed Stone (Section 02230)</t>
  </si>
  <si>
    <t>Rock and Boulder Excavation (fixed priced) (Section 02213)</t>
  </si>
  <si>
    <t>Additional Payment for Rock &amp; Boulder Excavation Over Fixed Bid Price</t>
  </si>
  <si>
    <t>Earth Excavation Refill Below Normal Grade (Section 02200)</t>
  </si>
  <si>
    <t>Miscellaneous Concrete Materials</t>
  </si>
  <si>
    <t>Miscellaneous Control Density Fill</t>
  </si>
  <si>
    <t>Furnish and Install 6-inch and 8-inch Restrained Joint Cement-Lined Ductile Iron Water Pipe</t>
  </si>
  <si>
    <t>Furnish and Install Cement Lined Ductile Iron Restrained Joint Fittings, Couplings, and Caps for All Ductile Iron Pipe</t>
  </si>
  <si>
    <t>Furnish and Install 6" and 8" Water Main Gate Valves</t>
  </si>
  <si>
    <t>Furnish and Install 12" Water Main Gate Valves</t>
  </si>
  <si>
    <t>Furnish and install 3/4-inch to 1-inch corporation stops</t>
  </si>
  <si>
    <t>Furnish and install 3/4-inch to 1-inch curb stops</t>
  </si>
  <si>
    <t>Replace 3/4-inch or 1-inch water services with same size copper pipe</t>
  </si>
  <si>
    <t>Furnish and Install Water Main Service Saddles</t>
  </si>
  <si>
    <t>Remove and Replace Fire Hydrant</t>
  </si>
  <si>
    <t>Asbestos Cement Water Main Pipe Disposal</t>
  </si>
  <si>
    <t xml:space="preserve">Sprinkler System Replacements </t>
  </si>
  <si>
    <t>AC Storm Drain Removal and Disposal</t>
  </si>
  <si>
    <t>12" Reinforced Concrete Pipe (Section 02612)</t>
  </si>
  <si>
    <t>15" Reinforced Concrete Pipe (Section 02612)</t>
  </si>
  <si>
    <t>Dewatering and Drainage (Section 02140)</t>
  </si>
  <si>
    <t>Miscellaneous Work and Cleanup (Section 02901)</t>
  </si>
  <si>
    <t>Loaming and Seeding (Section 02930)</t>
  </si>
  <si>
    <t>Police for Traffic Control (01576)</t>
  </si>
  <si>
    <t>Mobilization and De-Mobilization</t>
  </si>
  <si>
    <t>Asphalt Cement Adjustment Allowance</t>
  </si>
  <si>
    <t>Total Base Bid</t>
  </si>
  <si>
    <t>Base Bid</t>
  </si>
  <si>
    <t>Total Alternate 1</t>
  </si>
  <si>
    <t>Total Base Bid plus Alternate</t>
  </si>
  <si>
    <t>Bid 2614</t>
  </si>
  <si>
    <t>Joseph Avenue Sewer Bid 2614</t>
  </si>
  <si>
    <t>JL Raymaakers</t>
  </si>
  <si>
    <t>Revoli Construction</t>
  </si>
  <si>
    <t>Baltazar Contractors</t>
  </si>
  <si>
    <t>Ludlow Const</t>
  </si>
  <si>
    <t>March 7, 2017 @ 3:00</t>
  </si>
  <si>
    <t>Borges Const</t>
  </si>
  <si>
    <t>GEG Const</t>
  </si>
  <si>
    <t>Affidavit of Compliance</t>
  </si>
  <si>
    <t>VMS Construction</t>
  </si>
  <si>
    <t>Mass-West</t>
  </si>
  <si>
    <t>5ft wide concrete cement sidewalks</t>
  </si>
  <si>
    <t>Caracas Construction</t>
  </si>
  <si>
    <t>Jack Goncalves &amp; Sons</t>
  </si>
  <si>
    <t>Jack  Goncalves &amp; Sons</t>
  </si>
  <si>
    <t>yes</t>
  </si>
  <si>
    <t>no</t>
  </si>
  <si>
    <t>*wrong ext price</t>
  </si>
  <si>
    <t>Joseph Avenue Sewer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</si>
</sst>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/>
    <xf numFmtId="44" fontId="0" fillId="0" borderId="0" xfId="1" applyFont="1"/>
    <xf numFmtId="0" fontId="0" fillId="0" borderId="2" xfId="0" applyBorder="1"/>
    <xf numFmtId="44" fontId="0" fillId="0" borderId="2" xfId="0" applyNumberFormat="1" applyBorder="1"/>
    <xf numFmtId="0" fontId="3" fillId="0" borderId="2" xfId="0" applyFont="1" applyBorder="1"/>
    <xf numFmtId="44" fontId="0" fillId="0" borderId="1" xfId="1" applyFont="1" applyBorder="1"/>
    <xf numFmtId="0" fontId="0" fillId="0" borderId="0" xfId="0" applyBorder="1"/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44" fontId="0" fillId="0" borderId="0" xfId="1" applyFont="1" applyFill="1"/>
    <xf numFmtId="0" fontId="0" fillId="0" borderId="0" xfId="0" applyFill="1"/>
    <xf numFmtId="0" fontId="2" fillId="2" borderId="0" xfId="0" applyFont="1" applyFill="1" applyAlignment="1">
      <alignment horizontal="center"/>
    </xf>
    <xf numFmtId="44" fontId="0" fillId="0" borderId="3" xfId="1" applyFont="1" applyBorder="1"/>
    <xf numFmtId="0" fontId="5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8" fillId="0" borderId="0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5" fillId="0" borderId="0" xfId="0" applyFont="1" applyBorder="1"/>
    <xf numFmtId="0" fontId="9" fillId="0" borderId="0" xfId="0" applyFont="1"/>
    <xf numFmtId="0" fontId="0" fillId="3" borderId="0" xfId="0" applyFill="1"/>
    <xf numFmtId="44" fontId="0" fillId="3" borderId="0" xfId="1" applyFont="1" applyFill="1"/>
    <xf numFmtId="0" fontId="2" fillId="0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37"/>
  <sheetViews>
    <sheetView workbookViewId="0">
      <selection activeCell="I4" sqref="I4"/>
    </sheetView>
  </sheetViews>
  <sheetFormatPr defaultRowHeight="15" x14ac:dyDescent="0.25"/>
  <cols>
    <col min="1" max="1" width="25.42578125" customWidth="1"/>
    <col min="2" max="2" width="2.85546875" customWidth="1"/>
    <col min="3" max="3" width="20.140625" customWidth="1"/>
    <col min="4" max="4" width="2.140625" customWidth="1"/>
    <col min="5" max="5" width="19.42578125" customWidth="1"/>
    <col min="6" max="6" width="2.5703125" customWidth="1"/>
    <col min="7" max="7" width="20.7109375" customWidth="1"/>
    <col min="8" max="8" width="2" customWidth="1"/>
    <col min="9" max="9" width="20.7109375" customWidth="1"/>
    <col min="10" max="10" width="3" customWidth="1"/>
    <col min="11" max="11" width="21" bestFit="1" customWidth="1"/>
    <col min="12" max="12" width="2.85546875" style="15" customWidth="1"/>
    <col min="13" max="13" width="16.5703125" customWidth="1"/>
    <col min="14" max="14" width="3" customWidth="1"/>
    <col min="15" max="15" width="18" customWidth="1"/>
    <col min="16" max="16" width="3.140625" customWidth="1"/>
    <col min="17" max="17" width="17.42578125" customWidth="1"/>
  </cols>
  <sheetData>
    <row r="1" spans="1:12" x14ac:dyDescent="0.25">
      <c r="A1" s="32" t="s">
        <v>64</v>
      </c>
    </row>
    <row r="2" spans="1:12" x14ac:dyDescent="0.25">
      <c r="A2" s="32" t="s">
        <v>83</v>
      </c>
    </row>
    <row r="3" spans="1:12" x14ac:dyDescent="0.25">
      <c r="A3" s="32" t="s">
        <v>70</v>
      </c>
    </row>
    <row r="4" spans="1:12" x14ac:dyDescent="0.25">
      <c r="C4" s="13" t="s">
        <v>66</v>
      </c>
      <c r="D4" s="16"/>
      <c r="E4" s="13" t="s">
        <v>67</v>
      </c>
      <c r="F4" s="16"/>
      <c r="G4" s="13" t="s">
        <v>68</v>
      </c>
      <c r="H4" s="9"/>
      <c r="I4" s="13" t="s">
        <v>72</v>
      </c>
      <c r="J4" s="16"/>
      <c r="K4" s="13" t="s">
        <v>69</v>
      </c>
      <c r="L4" s="35"/>
    </row>
    <row r="6" spans="1:12" x14ac:dyDescent="0.25">
      <c r="A6" t="s">
        <v>1</v>
      </c>
      <c r="C6" s="7">
        <v>1849306.75</v>
      </c>
      <c r="D6" s="3"/>
      <c r="E6" s="7">
        <v>2115498.85</v>
      </c>
      <c r="F6" s="3"/>
      <c r="G6" s="7">
        <v>2095208.9</v>
      </c>
      <c r="H6" s="3"/>
      <c r="I6" s="7">
        <v>2204154</v>
      </c>
      <c r="K6" s="7">
        <v>2047235</v>
      </c>
      <c r="L6" s="14"/>
    </row>
    <row r="7" spans="1:12" x14ac:dyDescent="0.25">
      <c r="A7" t="s">
        <v>11</v>
      </c>
      <c r="C7" s="7">
        <v>30750</v>
      </c>
      <c r="D7" s="3"/>
      <c r="E7" s="7">
        <v>44000</v>
      </c>
      <c r="F7" s="3"/>
      <c r="G7" s="7">
        <v>27300</v>
      </c>
      <c r="H7" s="3"/>
      <c r="I7" s="7">
        <v>36950</v>
      </c>
      <c r="K7" s="7">
        <v>28500</v>
      </c>
      <c r="L7" s="14"/>
    </row>
    <row r="8" spans="1:12" ht="15.75" thickBot="1" x14ac:dyDescent="0.3">
      <c r="A8" t="s">
        <v>12</v>
      </c>
      <c r="C8" s="5">
        <f>C6+C7</f>
        <v>1880056.75</v>
      </c>
      <c r="E8" s="5">
        <f>E6+E7</f>
        <v>2159498.85</v>
      </c>
      <c r="G8" s="5">
        <f>G6+G7</f>
        <v>2122508.9</v>
      </c>
      <c r="I8" s="5">
        <f>I6+I7</f>
        <v>2241104</v>
      </c>
      <c r="K8" s="5">
        <f>K6+K7</f>
        <v>2075735</v>
      </c>
    </row>
    <row r="9" spans="1:12" ht="15.75" thickTop="1" x14ac:dyDescent="0.25"/>
    <row r="10" spans="1:12" x14ac:dyDescent="0.25">
      <c r="A10" t="s">
        <v>2</v>
      </c>
      <c r="C10" s="2" t="s">
        <v>80</v>
      </c>
      <c r="E10" s="2" t="s">
        <v>80</v>
      </c>
      <c r="G10" s="2" t="s">
        <v>80</v>
      </c>
      <c r="I10" s="2" t="s">
        <v>80</v>
      </c>
      <c r="K10" s="2" t="s">
        <v>80</v>
      </c>
    </row>
    <row r="11" spans="1:12" x14ac:dyDescent="0.25">
      <c r="A11" t="s">
        <v>3</v>
      </c>
      <c r="C11" s="2" t="s">
        <v>80</v>
      </c>
      <c r="E11" s="2" t="s">
        <v>80</v>
      </c>
      <c r="G11" s="2" t="s">
        <v>80</v>
      </c>
      <c r="I11" s="2" t="s">
        <v>80</v>
      </c>
      <c r="K11" s="2" t="s">
        <v>80</v>
      </c>
    </row>
    <row r="12" spans="1:12" x14ac:dyDescent="0.25">
      <c r="A12" t="s">
        <v>73</v>
      </c>
      <c r="C12" s="2" t="s">
        <v>80</v>
      </c>
      <c r="E12" s="2" t="s">
        <v>80</v>
      </c>
      <c r="G12" s="2" t="s">
        <v>80</v>
      </c>
      <c r="I12" s="2" t="s">
        <v>80</v>
      </c>
      <c r="K12" s="2" t="s">
        <v>80</v>
      </c>
    </row>
    <row r="13" spans="1:12" x14ac:dyDescent="0.25">
      <c r="A13" t="s">
        <v>4</v>
      </c>
      <c r="C13" s="2" t="s">
        <v>80</v>
      </c>
      <c r="E13" s="2" t="s">
        <v>80</v>
      </c>
      <c r="G13" s="2" t="s">
        <v>80</v>
      </c>
      <c r="I13" s="2" t="s">
        <v>80</v>
      </c>
      <c r="K13" s="2" t="s">
        <v>80</v>
      </c>
    </row>
    <row r="14" spans="1:12" x14ac:dyDescent="0.25">
      <c r="A14" t="s">
        <v>5</v>
      </c>
      <c r="C14" s="2" t="s">
        <v>80</v>
      </c>
      <c r="E14" s="2" t="s">
        <v>80</v>
      </c>
      <c r="G14" s="2" t="s">
        <v>80</v>
      </c>
      <c r="I14" s="2" t="s">
        <v>80</v>
      </c>
      <c r="K14" s="2" t="s">
        <v>80</v>
      </c>
    </row>
    <row r="15" spans="1:12" x14ac:dyDescent="0.25">
      <c r="A15" t="s">
        <v>6</v>
      </c>
      <c r="C15" s="2" t="s">
        <v>80</v>
      </c>
      <c r="E15" s="2" t="s">
        <v>80</v>
      </c>
      <c r="G15" s="2" t="s">
        <v>80</v>
      </c>
      <c r="I15" s="2" t="s">
        <v>80</v>
      </c>
      <c r="K15" s="2" t="s">
        <v>80</v>
      </c>
    </row>
    <row r="16" spans="1:12" x14ac:dyDescent="0.25">
      <c r="A16" t="s">
        <v>7</v>
      </c>
      <c r="C16" s="2" t="s">
        <v>80</v>
      </c>
      <c r="E16" s="2" t="s">
        <v>80</v>
      </c>
      <c r="G16" s="2" t="s">
        <v>80</v>
      </c>
      <c r="I16" s="2" t="s">
        <v>80</v>
      </c>
      <c r="K16" s="2" t="s">
        <v>80</v>
      </c>
    </row>
    <row r="17" spans="1:11" x14ac:dyDescent="0.25">
      <c r="A17" t="s">
        <v>8</v>
      </c>
      <c r="C17" s="2" t="s">
        <v>80</v>
      </c>
      <c r="E17" s="2" t="s">
        <v>80</v>
      </c>
      <c r="G17" s="2" t="s">
        <v>80</v>
      </c>
      <c r="I17" s="2" t="s">
        <v>80</v>
      </c>
      <c r="K17" s="2" t="s">
        <v>80</v>
      </c>
    </row>
    <row r="18" spans="1:11" x14ac:dyDescent="0.25">
      <c r="A18" t="s">
        <v>9</v>
      </c>
      <c r="C18" s="2" t="s">
        <v>80</v>
      </c>
      <c r="E18" s="2" t="s">
        <v>80</v>
      </c>
      <c r="G18" s="2" t="s">
        <v>80</v>
      </c>
      <c r="I18" s="2" t="s">
        <v>80</v>
      </c>
      <c r="K18" s="2" t="s">
        <v>80</v>
      </c>
    </row>
    <row r="19" spans="1:11" x14ac:dyDescent="0.25">
      <c r="A19" t="s">
        <v>14</v>
      </c>
      <c r="C19" s="2" t="s">
        <v>80</v>
      </c>
      <c r="E19" s="2" t="s">
        <v>80</v>
      </c>
      <c r="G19" s="2" t="s">
        <v>80</v>
      </c>
      <c r="I19" s="2" t="s">
        <v>80</v>
      </c>
      <c r="K19" s="2" t="s">
        <v>80</v>
      </c>
    </row>
    <row r="20" spans="1:11" x14ac:dyDescent="0.25">
      <c r="C20" s="8"/>
      <c r="D20" s="8"/>
      <c r="E20" s="8"/>
      <c r="F20" s="8"/>
      <c r="G20" s="8"/>
      <c r="I20" s="8"/>
    </row>
    <row r="22" spans="1:11" x14ac:dyDescent="0.25">
      <c r="C22" s="13" t="s">
        <v>71</v>
      </c>
      <c r="D22" s="16"/>
      <c r="E22" s="13" t="s">
        <v>74</v>
      </c>
      <c r="F22" s="9"/>
      <c r="G22" s="13" t="s">
        <v>75</v>
      </c>
      <c r="H22" s="16"/>
      <c r="I22" s="13" t="s">
        <v>77</v>
      </c>
      <c r="J22" s="16"/>
      <c r="K22" s="13" t="s">
        <v>78</v>
      </c>
    </row>
    <row r="24" spans="1:11" x14ac:dyDescent="0.25">
      <c r="A24" t="s">
        <v>1</v>
      </c>
      <c r="C24" s="7">
        <v>2058540.9</v>
      </c>
      <c r="D24" s="3"/>
      <c r="E24" s="7">
        <v>2824935</v>
      </c>
      <c r="F24" s="3"/>
      <c r="G24" s="7">
        <v>2139379</v>
      </c>
      <c r="H24" s="3"/>
      <c r="I24" s="7">
        <v>2068210</v>
      </c>
      <c r="J24" s="3"/>
      <c r="K24" s="7">
        <v>1836076.7</v>
      </c>
    </row>
    <row r="25" spans="1:11" x14ac:dyDescent="0.25">
      <c r="A25" t="s">
        <v>11</v>
      </c>
      <c r="C25" s="7">
        <v>31000</v>
      </c>
      <c r="D25" s="3"/>
      <c r="E25" s="7">
        <v>65450</v>
      </c>
      <c r="F25" s="3"/>
      <c r="G25" s="7">
        <v>35450</v>
      </c>
      <c r="H25" s="3"/>
      <c r="I25" s="7">
        <v>62500</v>
      </c>
      <c r="J25" s="3"/>
      <c r="K25" s="7">
        <v>25950</v>
      </c>
    </row>
    <row r="26" spans="1:11" ht="15.75" thickBot="1" x14ac:dyDescent="0.3">
      <c r="A26" t="s">
        <v>12</v>
      </c>
      <c r="C26" s="5">
        <f>C24+C25</f>
        <v>2089540.9</v>
      </c>
      <c r="E26" s="5">
        <f>E24+E25</f>
        <v>2890385</v>
      </c>
      <c r="G26" s="5">
        <f>G24+G25</f>
        <v>2174829</v>
      </c>
      <c r="I26" s="5">
        <f>I24+I25</f>
        <v>2130710</v>
      </c>
      <c r="K26" s="5">
        <f>K24+K25</f>
        <v>1862026.7</v>
      </c>
    </row>
    <row r="27" spans="1:11" ht="15.75" thickTop="1" x14ac:dyDescent="0.25"/>
    <row r="28" spans="1:11" x14ac:dyDescent="0.25">
      <c r="A28" t="s">
        <v>2</v>
      </c>
      <c r="C28" s="2" t="s">
        <v>80</v>
      </c>
      <c r="E28" s="2" t="s">
        <v>80</v>
      </c>
      <c r="G28" s="2" t="s">
        <v>80</v>
      </c>
      <c r="I28" s="2" t="s">
        <v>80</v>
      </c>
      <c r="K28" s="2" t="s">
        <v>80</v>
      </c>
    </row>
    <row r="29" spans="1:11" x14ac:dyDescent="0.25">
      <c r="A29" t="s">
        <v>3</v>
      </c>
      <c r="C29" s="2" t="s">
        <v>80</v>
      </c>
      <c r="E29" s="2" t="s">
        <v>80</v>
      </c>
      <c r="G29" s="2" t="s">
        <v>80</v>
      </c>
      <c r="I29" s="2" t="s">
        <v>81</v>
      </c>
      <c r="K29" s="2" t="s">
        <v>80</v>
      </c>
    </row>
    <row r="30" spans="1:11" x14ac:dyDescent="0.25">
      <c r="A30" t="s">
        <v>73</v>
      </c>
      <c r="C30" s="2" t="s">
        <v>80</v>
      </c>
      <c r="E30" s="2" t="s">
        <v>80</v>
      </c>
      <c r="G30" s="2" t="s">
        <v>80</v>
      </c>
      <c r="I30" s="2" t="s">
        <v>81</v>
      </c>
      <c r="K30" s="2" t="s">
        <v>80</v>
      </c>
    </row>
    <row r="31" spans="1:11" x14ac:dyDescent="0.25">
      <c r="A31" t="s">
        <v>4</v>
      </c>
      <c r="C31" s="2" t="s">
        <v>80</v>
      </c>
      <c r="E31" s="2" t="s">
        <v>80</v>
      </c>
      <c r="G31" s="2" t="s">
        <v>80</v>
      </c>
      <c r="I31" s="2" t="s">
        <v>81</v>
      </c>
      <c r="K31" s="2" t="s">
        <v>80</v>
      </c>
    </row>
    <row r="32" spans="1:11" x14ac:dyDescent="0.25">
      <c r="A32" t="s">
        <v>5</v>
      </c>
      <c r="C32" s="2" t="s">
        <v>80</v>
      </c>
      <c r="E32" s="2" t="s">
        <v>80</v>
      </c>
      <c r="G32" s="2" t="s">
        <v>80</v>
      </c>
      <c r="I32" s="2" t="s">
        <v>81</v>
      </c>
      <c r="K32" s="2" t="s">
        <v>80</v>
      </c>
    </row>
    <row r="33" spans="1:11" x14ac:dyDescent="0.25">
      <c r="A33" t="s">
        <v>6</v>
      </c>
      <c r="C33" s="2" t="s">
        <v>80</v>
      </c>
      <c r="E33" s="2" t="s">
        <v>80</v>
      </c>
      <c r="G33" s="2" t="s">
        <v>80</v>
      </c>
      <c r="I33" s="2" t="s">
        <v>81</v>
      </c>
      <c r="K33" s="2" t="s">
        <v>80</v>
      </c>
    </row>
    <row r="34" spans="1:11" x14ac:dyDescent="0.25">
      <c r="A34" t="s">
        <v>7</v>
      </c>
      <c r="C34" s="2" t="s">
        <v>80</v>
      </c>
      <c r="E34" s="2" t="s">
        <v>80</v>
      </c>
      <c r="G34" s="2" t="s">
        <v>80</v>
      </c>
      <c r="I34" s="2" t="s">
        <v>81</v>
      </c>
      <c r="K34" s="2" t="s">
        <v>80</v>
      </c>
    </row>
    <row r="35" spans="1:11" x14ac:dyDescent="0.25">
      <c r="A35" t="s">
        <v>8</v>
      </c>
      <c r="C35" s="2" t="s">
        <v>80</v>
      </c>
      <c r="E35" s="2" t="s">
        <v>80</v>
      </c>
      <c r="G35" s="2" t="s">
        <v>80</v>
      </c>
      <c r="I35" s="2" t="s">
        <v>81</v>
      </c>
      <c r="K35" s="2" t="s">
        <v>80</v>
      </c>
    </row>
    <row r="36" spans="1:11" x14ac:dyDescent="0.25">
      <c r="A36" t="s">
        <v>9</v>
      </c>
      <c r="C36" s="2" t="s">
        <v>80</v>
      </c>
      <c r="E36" s="2" t="s">
        <v>80</v>
      </c>
      <c r="G36" s="2" t="s">
        <v>80</v>
      </c>
      <c r="I36" s="2" t="s">
        <v>80</v>
      </c>
      <c r="K36" s="2" t="s">
        <v>80</v>
      </c>
    </row>
    <row r="37" spans="1:11" x14ac:dyDescent="0.25">
      <c r="A37" t="s">
        <v>14</v>
      </c>
      <c r="C37" s="2" t="s">
        <v>80</v>
      </c>
      <c r="E37" s="2" t="s">
        <v>80</v>
      </c>
      <c r="G37" s="2" t="s">
        <v>80</v>
      </c>
      <c r="I37" s="2" t="s">
        <v>80</v>
      </c>
      <c r="K37" s="2" t="s">
        <v>80</v>
      </c>
    </row>
  </sheetData>
  <pageMargins left="0.2" right="0.2" top="0.75" bottom="0.7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61"/>
  <sheetViews>
    <sheetView tabSelected="1" topLeftCell="B42" workbookViewId="0">
      <selection activeCell="V61" sqref="V61"/>
    </sheetView>
  </sheetViews>
  <sheetFormatPr defaultRowHeight="15" x14ac:dyDescent="0.25"/>
  <cols>
    <col min="1" max="1" width="37.140625" style="24" customWidth="1"/>
    <col min="2" max="2" width="9.140625" style="1"/>
    <col min="3" max="3" width="12.5703125" bestFit="1" customWidth="1"/>
    <col min="4" max="4" width="14.28515625" bestFit="1" customWidth="1"/>
    <col min="5" max="5" width="2.5703125" customWidth="1"/>
    <col min="6" max="6" width="12.5703125" bestFit="1" customWidth="1"/>
    <col min="7" max="7" width="14.28515625" bestFit="1" customWidth="1"/>
    <col min="8" max="8" width="1.5703125" customWidth="1"/>
    <col min="9" max="9" width="14" customWidth="1"/>
    <col min="10" max="10" width="14.28515625" bestFit="1" customWidth="1"/>
    <col min="11" max="11" width="3.5703125" customWidth="1"/>
    <col min="12" max="12" width="12.5703125" bestFit="1" customWidth="1"/>
    <col min="13" max="13" width="15.85546875" customWidth="1"/>
    <col min="14" max="14" width="3.5703125" customWidth="1"/>
    <col min="15" max="15" width="12.5703125" bestFit="1" customWidth="1"/>
    <col min="16" max="16" width="14.28515625" bestFit="1" customWidth="1"/>
    <col min="17" max="17" width="2.5703125" customWidth="1"/>
    <col min="18" max="18" width="12.5703125" bestFit="1" customWidth="1"/>
    <col min="19" max="19" width="14.28515625" bestFit="1" customWidth="1"/>
    <col min="20" max="20" width="1.5703125" customWidth="1"/>
    <col min="21" max="21" width="14" customWidth="1"/>
    <col min="22" max="22" width="14.28515625" bestFit="1" customWidth="1"/>
    <col min="23" max="23" width="3.5703125" customWidth="1"/>
    <col min="24" max="24" width="12.5703125" bestFit="1" customWidth="1"/>
    <col min="25" max="25" width="15.85546875" customWidth="1"/>
    <col min="26" max="26" width="1.5703125" customWidth="1"/>
    <col min="27" max="27" width="14" customWidth="1"/>
    <col min="28" max="28" width="14.28515625" bestFit="1" customWidth="1"/>
    <col min="29" max="29" width="3.5703125" customWidth="1"/>
    <col min="30" max="30" width="14.28515625" bestFit="1" customWidth="1"/>
    <col min="31" max="31" width="15.85546875" customWidth="1"/>
  </cols>
  <sheetData>
    <row r="1" spans="1:31" x14ac:dyDescent="0.25">
      <c r="A1" s="24" t="s">
        <v>65</v>
      </c>
    </row>
    <row r="2" spans="1:31" x14ac:dyDescent="0.25">
      <c r="A2" s="24" t="s">
        <v>13</v>
      </c>
    </row>
    <row r="3" spans="1:31" x14ac:dyDescent="0.25">
      <c r="C3" s="10" t="s">
        <v>66</v>
      </c>
      <c r="D3" s="11"/>
      <c r="E3" s="12"/>
      <c r="F3" s="10" t="s">
        <v>67</v>
      </c>
      <c r="G3" s="11"/>
      <c r="H3" s="12"/>
      <c r="I3" s="10" t="s">
        <v>68</v>
      </c>
      <c r="J3" s="11"/>
      <c r="K3" s="12"/>
      <c r="L3" s="13" t="s">
        <v>72</v>
      </c>
      <c r="M3" s="11"/>
      <c r="N3" s="12"/>
      <c r="O3" s="13" t="s">
        <v>69</v>
      </c>
      <c r="P3" s="11"/>
      <c r="Q3" s="12"/>
      <c r="R3" s="13" t="s">
        <v>71</v>
      </c>
      <c r="S3" s="11"/>
      <c r="T3" s="12"/>
      <c r="U3" s="10" t="s">
        <v>74</v>
      </c>
      <c r="V3" s="11"/>
      <c r="W3" s="12"/>
      <c r="X3" s="13" t="s">
        <v>75</v>
      </c>
      <c r="Y3" s="11"/>
      <c r="Z3" s="12"/>
      <c r="AA3" s="10" t="s">
        <v>77</v>
      </c>
      <c r="AB3" s="11"/>
      <c r="AC3" s="12"/>
      <c r="AD3" s="10" t="s">
        <v>79</v>
      </c>
      <c r="AE3" s="11"/>
    </row>
    <row r="5" spans="1:31" x14ac:dyDescent="0.25">
      <c r="A5" s="25" t="s">
        <v>61</v>
      </c>
      <c r="B5" s="18" t="s">
        <v>0</v>
      </c>
    </row>
    <row r="6" spans="1:31" ht="25.5" x14ac:dyDescent="0.25">
      <c r="A6" s="26" t="s">
        <v>15</v>
      </c>
      <c r="B6" s="19">
        <v>6200</v>
      </c>
      <c r="C6" s="3">
        <v>72.3</v>
      </c>
      <c r="D6" s="3">
        <f>B6*C6</f>
        <v>448260</v>
      </c>
      <c r="E6" s="3"/>
      <c r="F6" s="3">
        <v>115</v>
      </c>
      <c r="G6" s="3">
        <f>B6*F6</f>
        <v>713000</v>
      </c>
      <c r="H6" s="3"/>
      <c r="I6" s="3">
        <v>15</v>
      </c>
      <c r="J6" s="3">
        <f>B6*I6</f>
        <v>93000</v>
      </c>
      <c r="K6" s="3"/>
      <c r="L6" s="3">
        <v>76</v>
      </c>
      <c r="M6" s="3">
        <f>L6*B6</f>
        <v>471200</v>
      </c>
      <c r="N6" s="3"/>
      <c r="O6" s="3">
        <v>50</v>
      </c>
      <c r="P6" s="3">
        <f>B6*O6</f>
        <v>310000</v>
      </c>
      <c r="Q6" s="3"/>
      <c r="R6" s="3">
        <v>85</v>
      </c>
      <c r="S6" s="3">
        <f>B6*R6</f>
        <v>527000</v>
      </c>
      <c r="T6" s="3"/>
      <c r="U6" s="3">
        <v>86</v>
      </c>
      <c r="V6" s="3">
        <f>B6*U6</f>
        <v>533200</v>
      </c>
      <c r="W6" s="3"/>
      <c r="X6" s="3">
        <v>67</v>
      </c>
      <c r="Y6" s="3">
        <f>B6*X6</f>
        <v>415400</v>
      </c>
      <c r="Z6" s="3"/>
      <c r="AA6" s="3">
        <v>45</v>
      </c>
      <c r="AB6" s="3">
        <f>B6*AA6</f>
        <v>279000</v>
      </c>
      <c r="AC6" s="3"/>
      <c r="AD6" s="3">
        <v>65</v>
      </c>
      <c r="AE6" s="3">
        <f>AD6*B6</f>
        <v>403000</v>
      </c>
    </row>
    <row r="7" spans="1:31" ht="25.5" x14ac:dyDescent="0.25">
      <c r="A7" s="26" t="s">
        <v>16</v>
      </c>
      <c r="B7" s="19">
        <v>2400</v>
      </c>
      <c r="C7" s="3">
        <v>95</v>
      </c>
      <c r="D7" s="3">
        <f t="shared" ref="D7:D56" si="0">B7*C7</f>
        <v>228000</v>
      </c>
      <c r="E7" s="3"/>
      <c r="F7" s="3">
        <v>140</v>
      </c>
      <c r="G7" s="3">
        <f t="shared" ref="G7:G56" si="1">B7*F7</f>
        <v>336000</v>
      </c>
      <c r="H7" s="3"/>
      <c r="I7" s="3">
        <v>15</v>
      </c>
      <c r="J7" s="3">
        <f t="shared" ref="J7:J56" si="2">B7*I7</f>
        <v>36000</v>
      </c>
      <c r="K7" s="3"/>
      <c r="L7" s="3">
        <v>98</v>
      </c>
      <c r="M7" s="3">
        <f t="shared" ref="M7:M56" si="3">L7*B7</f>
        <v>235200</v>
      </c>
      <c r="N7" s="3"/>
      <c r="O7" s="3">
        <v>105</v>
      </c>
      <c r="P7" s="3">
        <f t="shared" ref="P7:P51" si="4">B7*O7</f>
        <v>252000</v>
      </c>
      <c r="Q7" s="3"/>
      <c r="R7" s="3">
        <v>99</v>
      </c>
      <c r="S7" s="3">
        <f t="shared" ref="S7:S51" si="5">B7*R7</f>
        <v>237600</v>
      </c>
      <c r="T7" s="3"/>
      <c r="U7" s="3">
        <v>136</v>
      </c>
      <c r="V7" s="3">
        <f t="shared" ref="V7:V51" si="6">B7*U7</f>
        <v>326400</v>
      </c>
      <c r="W7" s="3"/>
      <c r="X7" s="3">
        <v>146</v>
      </c>
      <c r="Y7" s="3">
        <f t="shared" ref="Y7:Y51" si="7">B7*X7</f>
        <v>350400</v>
      </c>
      <c r="Z7" s="3"/>
      <c r="AA7" s="3">
        <v>85</v>
      </c>
      <c r="AB7" s="3">
        <f t="shared" ref="AB7:AB51" si="8">B7*AA7</f>
        <v>204000</v>
      </c>
      <c r="AC7" s="3"/>
      <c r="AD7" s="3">
        <v>80</v>
      </c>
      <c r="AE7" s="3">
        <f t="shared" ref="AE7:AE51" si="9">AD7*B7</f>
        <v>192000</v>
      </c>
    </row>
    <row r="8" spans="1:31" ht="25.5" x14ac:dyDescent="0.25">
      <c r="A8" s="26" t="s">
        <v>17</v>
      </c>
      <c r="B8" s="19">
        <v>1090</v>
      </c>
      <c r="C8" s="3">
        <v>40</v>
      </c>
      <c r="D8" s="3">
        <f t="shared" si="0"/>
        <v>43600</v>
      </c>
      <c r="E8" s="3"/>
      <c r="F8" s="3">
        <v>75</v>
      </c>
      <c r="G8" s="3">
        <f t="shared" si="1"/>
        <v>81750</v>
      </c>
      <c r="H8" s="3"/>
      <c r="I8" s="3">
        <v>12.25</v>
      </c>
      <c r="J8" s="3">
        <f t="shared" si="2"/>
        <v>13352.5</v>
      </c>
      <c r="K8" s="3"/>
      <c r="L8" s="3">
        <v>70</v>
      </c>
      <c r="M8" s="3">
        <f t="shared" si="3"/>
        <v>76300</v>
      </c>
      <c r="N8" s="3"/>
      <c r="O8" s="3">
        <v>50</v>
      </c>
      <c r="P8" s="3">
        <f t="shared" si="4"/>
        <v>54500</v>
      </c>
      <c r="Q8" s="3"/>
      <c r="R8" s="3">
        <v>50</v>
      </c>
      <c r="S8" s="3">
        <f t="shared" si="5"/>
        <v>54500</v>
      </c>
      <c r="T8" s="3"/>
      <c r="U8" s="3">
        <v>42</v>
      </c>
      <c r="V8" s="3">
        <f t="shared" si="6"/>
        <v>45780</v>
      </c>
      <c r="W8" s="3"/>
      <c r="X8" s="3">
        <v>46</v>
      </c>
      <c r="Y8" s="3">
        <f t="shared" si="7"/>
        <v>50140</v>
      </c>
      <c r="Z8" s="3"/>
      <c r="AA8" s="3">
        <v>30</v>
      </c>
      <c r="AB8" s="3">
        <f t="shared" si="8"/>
        <v>32700</v>
      </c>
      <c r="AC8" s="3"/>
      <c r="AD8" s="3">
        <v>32</v>
      </c>
      <c r="AE8" s="3">
        <f t="shared" si="9"/>
        <v>34880</v>
      </c>
    </row>
    <row r="9" spans="1:31" x14ac:dyDescent="0.25">
      <c r="A9" s="26" t="s">
        <v>18</v>
      </c>
      <c r="B9" s="19">
        <v>2400</v>
      </c>
      <c r="C9" s="3">
        <v>60</v>
      </c>
      <c r="D9" s="3">
        <f t="shared" si="0"/>
        <v>144000</v>
      </c>
      <c r="E9" s="3"/>
      <c r="F9" s="3">
        <v>80</v>
      </c>
      <c r="G9" s="3">
        <f t="shared" si="1"/>
        <v>192000</v>
      </c>
      <c r="H9" s="3"/>
      <c r="I9" s="3">
        <v>155</v>
      </c>
      <c r="J9" s="3">
        <f t="shared" si="2"/>
        <v>372000</v>
      </c>
      <c r="K9" s="3"/>
      <c r="L9" s="3">
        <v>75</v>
      </c>
      <c r="M9" s="3">
        <f t="shared" si="3"/>
        <v>180000</v>
      </c>
      <c r="N9" s="3"/>
      <c r="O9" s="3">
        <v>45</v>
      </c>
      <c r="P9" s="3">
        <f t="shared" si="4"/>
        <v>108000</v>
      </c>
      <c r="Q9" s="3"/>
      <c r="R9" s="3">
        <v>60</v>
      </c>
      <c r="S9" s="3">
        <f t="shared" si="5"/>
        <v>144000</v>
      </c>
      <c r="T9" s="3"/>
      <c r="U9" s="3">
        <v>104</v>
      </c>
      <c r="V9" s="3">
        <f t="shared" si="6"/>
        <v>249600</v>
      </c>
      <c r="W9" s="3"/>
      <c r="X9" s="3">
        <v>69</v>
      </c>
      <c r="Y9" s="3">
        <f t="shared" si="7"/>
        <v>165600</v>
      </c>
      <c r="Z9" s="3"/>
      <c r="AA9" s="3">
        <v>73</v>
      </c>
      <c r="AB9" s="3">
        <f t="shared" si="8"/>
        <v>175200</v>
      </c>
      <c r="AC9" s="3"/>
      <c r="AD9" s="3">
        <v>55</v>
      </c>
      <c r="AE9" s="3">
        <f t="shared" si="9"/>
        <v>132000</v>
      </c>
    </row>
    <row r="10" spans="1:31" ht="25.5" x14ac:dyDescent="0.25">
      <c r="A10" s="26" t="s">
        <v>19</v>
      </c>
      <c r="B10" s="19">
        <v>320</v>
      </c>
      <c r="C10" s="3">
        <v>50</v>
      </c>
      <c r="D10" s="3">
        <f t="shared" si="0"/>
        <v>16000</v>
      </c>
      <c r="E10" s="3"/>
      <c r="F10" s="3">
        <v>80</v>
      </c>
      <c r="G10" s="3">
        <f t="shared" si="1"/>
        <v>25600</v>
      </c>
      <c r="H10" s="3"/>
      <c r="I10" s="3">
        <v>154</v>
      </c>
      <c r="J10" s="3">
        <f t="shared" si="2"/>
        <v>49280</v>
      </c>
      <c r="K10" s="3"/>
      <c r="L10" s="3">
        <v>70</v>
      </c>
      <c r="M10" s="3">
        <f t="shared" si="3"/>
        <v>22400</v>
      </c>
      <c r="N10" s="3"/>
      <c r="O10" s="3">
        <v>45</v>
      </c>
      <c r="P10" s="3">
        <f t="shared" si="4"/>
        <v>14400</v>
      </c>
      <c r="Q10" s="3"/>
      <c r="R10" s="3">
        <v>50</v>
      </c>
      <c r="S10" s="3">
        <f t="shared" si="5"/>
        <v>16000</v>
      </c>
      <c r="T10" s="3"/>
      <c r="U10" s="3">
        <v>77</v>
      </c>
      <c r="V10" s="3">
        <f t="shared" si="6"/>
        <v>24640</v>
      </c>
      <c r="W10" s="3"/>
      <c r="X10" s="3">
        <v>41</v>
      </c>
      <c r="Y10" s="3">
        <f t="shared" si="7"/>
        <v>13120</v>
      </c>
      <c r="Z10" s="3"/>
      <c r="AA10" s="3">
        <v>28</v>
      </c>
      <c r="AB10" s="3">
        <f t="shared" si="8"/>
        <v>8960</v>
      </c>
      <c r="AC10" s="3"/>
      <c r="AD10" s="3">
        <v>30</v>
      </c>
      <c r="AE10" s="3">
        <f t="shared" si="9"/>
        <v>9600</v>
      </c>
    </row>
    <row r="11" spans="1:31" x14ac:dyDescent="0.25">
      <c r="A11" s="26" t="s">
        <v>20</v>
      </c>
      <c r="B11" s="19">
        <v>200</v>
      </c>
      <c r="C11" s="3">
        <v>124.72</v>
      </c>
      <c r="D11" s="3">
        <f t="shared" si="0"/>
        <v>24944</v>
      </c>
      <c r="E11" s="3"/>
      <c r="F11" s="3">
        <v>250</v>
      </c>
      <c r="G11" s="3">
        <f t="shared" si="1"/>
        <v>50000</v>
      </c>
      <c r="H11" s="3"/>
      <c r="I11" s="3">
        <v>220</v>
      </c>
      <c r="J11" s="3">
        <f t="shared" si="2"/>
        <v>44000</v>
      </c>
      <c r="K11" s="3"/>
      <c r="L11" s="3">
        <v>225</v>
      </c>
      <c r="M11" s="3">
        <f t="shared" si="3"/>
        <v>45000</v>
      </c>
      <c r="N11" s="3"/>
      <c r="O11" s="3">
        <v>200</v>
      </c>
      <c r="P11" s="3">
        <f t="shared" si="4"/>
        <v>40000</v>
      </c>
      <c r="Q11" s="3"/>
      <c r="R11" s="3">
        <v>250</v>
      </c>
      <c r="S11" s="3">
        <f t="shared" si="5"/>
        <v>50000</v>
      </c>
      <c r="T11" s="3"/>
      <c r="U11" s="3">
        <v>455</v>
      </c>
      <c r="V11" s="3">
        <f t="shared" si="6"/>
        <v>91000</v>
      </c>
      <c r="W11" s="3"/>
      <c r="X11" s="3">
        <v>168</v>
      </c>
      <c r="Y11" s="3">
        <f t="shared" si="7"/>
        <v>33600</v>
      </c>
      <c r="Z11" s="3"/>
      <c r="AA11" s="3">
        <v>100</v>
      </c>
      <c r="AB11" s="3">
        <f t="shared" si="8"/>
        <v>20000</v>
      </c>
      <c r="AC11" s="3"/>
      <c r="AD11" s="3">
        <v>200</v>
      </c>
      <c r="AE11" s="3">
        <f t="shared" si="9"/>
        <v>40000</v>
      </c>
    </row>
    <row r="12" spans="1:31" ht="25.5" x14ac:dyDescent="0.25">
      <c r="A12" s="26" t="s">
        <v>21</v>
      </c>
      <c r="B12" s="19">
        <v>16</v>
      </c>
      <c r="C12" s="3">
        <v>370</v>
      </c>
      <c r="D12" s="3">
        <f t="shared" si="0"/>
        <v>5920</v>
      </c>
      <c r="E12" s="3"/>
      <c r="F12" s="3">
        <v>150</v>
      </c>
      <c r="G12" s="3">
        <f t="shared" si="1"/>
        <v>2400</v>
      </c>
      <c r="H12" s="3"/>
      <c r="I12" s="3">
        <v>500</v>
      </c>
      <c r="J12" s="3">
        <f t="shared" si="2"/>
        <v>8000</v>
      </c>
      <c r="K12" s="3"/>
      <c r="L12" s="3">
        <v>400</v>
      </c>
      <c r="M12" s="3">
        <f t="shared" si="3"/>
        <v>6400</v>
      </c>
      <c r="N12" s="3"/>
      <c r="O12" s="3">
        <v>750</v>
      </c>
      <c r="P12" s="3">
        <f t="shared" si="4"/>
        <v>12000</v>
      </c>
      <c r="Q12" s="3"/>
      <c r="R12" s="3">
        <v>500</v>
      </c>
      <c r="S12" s="3">
        <f t="shared" si="5"/>
        <v>8000</v>
      </c>
      <c r="T12" s="3"/>
      <c r="U12" s="3">
        <v>775</v>
      </c>
      <c r="V12" s="3">
        <f t="shared" si="6"/>
        <v>12400</v>
      </c>
      <c r="W12" s="3"/>
      <c r="X12" s="3">
        <v>500</v>
      </c>
      <c r="Y12" s="3">
        <f t="shared" si="7"/>
        <v>8000</v>
      </c>
      <c r="Z12" s="3"/>
      <c r="AA12" s="3">
        <v>500</v>
      </c>
      <c r="AB12" s="3">
        <f t="shared" si="8"/>
        <v>8000</v>
      </c>
      <c r="AC12" s="3"/>
      <c r="AD12" s="3">
        <v>1000</v>
      </c>
      <c r="AE12" s="3">
        <f t="shared" si="9"/>
        <v>16000</v>
      </c>
    </row>
    <row r="13" spans="1:31" x14ac:dyDescent="0.25">
      <c r="A13" s="26" t="s">
        <v>22</v>
      </c>
      <c r="B13" s="19">
        <v>115</v>
      </c>
      <c r="C13" s="3">
        <v>110</v>
      </c>
      <c r="D13" s="3">
        <f t="shared" si="0"/>
        <v>12650</v>
      </c>
      <c r="E13" s="3"/>
      <c r="F13" s="3">
        <v>150</v>
      </c>
      <c r="G13" s="3">
        <f t="shared" si="1"/>
        <v>17250</v>
      </c>
      <c r="H13" s="3"/>
      <c r="I13" s="3">
        <v>150</v>
      </c>
      <c r="J13" s="3">
        <f t="shared" si="2"/>
        <v>17250</v>
      </c>
      <c r="K13" s="3"/>
      <c r="L13" s="3">
        <v>150</v>
      </c>
      <c r="M13" s="3">
        <f t="shared" si="3"/>
        <v>17250</v>
      </c>
      <c r="N13" s="3"/>
      <c r="O13" s="3">
        <v>150</v>
      </c>
      <c r="P13" s="3">
        <f t="shared" si="4"/>
        <v>17250</v>
      </c>
      <c r="Q13" s="3"/>
      <c r="R13" s="3">
        <v>50</v>
      </c>
      <c r="S13" s="3">
        <f t="shared" si="5"/>
        <v>5750</v>
      </c>
      <c r="T13" s="3"/>
      <c r="U13" s="3">
        <v>45</v>
      </c>
      <c r="V13" s="3">
        <f t="shared" si="6"/>
        <v>5175</v>
      </c>
      <c r="W13" s="3"/>
      <c r="X13" s="3">
        <v>110</v>
      </c>
      <c r="Y13" s="3">
        <f t="shared" si="7"/>
        <v>12650</v>
      </c>
      <c r="Z13" s="3"/>
      <c r="AA13" s="3">
        <v>100</v>
      </c>
      <c r="AB13" s="3">
        <f t="shared" si="8"/>
        <v>11500</v>
      </c>
      <c r="AC13" s="3"/>
      <c r="AD13" s="3">
        <v>100</v>
      </c>
      <c r="AE13" s="3">
        <f t="shared" si="9"/>
        <v>11500</v>
      </c>
    </row>
    <row r="14" spans="1:31" ht="25.5" x14ac:dyDescent="0.25">
      <c r="A14" s="26" t="s">
        <v>23</v>
      </c>
      <c r="B14" s="19">
        <v>480</v>
      </c>
      <c r="C14" s="3">
        <v>289.35000000000002</v>
      </c>
      <c r="D14" s="3">
        <f t="shared" si="0"/>
        <v>138888</v>
      </c>
      <c r="E14" s="3"/>
      <c r="F14" s="3">
        <v>150</v>
      </c>
      <c r="G14" s="3">
        <f t="shared" si="1"/>
        <v>72000</v>
      </c>
      <c r="H14" s="3"/>
      <c r="I14" s="3">
        <v>50</v>
      </c>
      <c r="J14" s="3">
        <f t="shared" si="2"/>
        <v>24000</v>
      </c>
      <c r="K14" s="3"/>
      <c r="L14" s="3">
        <v>400</v>
      </c>
      <c r="M14" s="3">
        <f t="shared" si="3"/>
        <v>192000</v>
      </c>
      <c r="N14" s="3"/>
      <c r="O14" s="3">
        <v>375</v>
      </c>
      <c r="P14" s="3">
        <f t="shared" si="4"/>
        <v>180000</v>
      </c>
      <c r="Q14" s="3"/>
      <c r="R14" s="3">
        <v>280</v>
      </c>
      <c r="S14" s="3">
        <f t="shared" si="5"/>
        <v>134400</v>
      </c>
      <c r="T14" s="3"/>
      <c r="U14" s="3">
        <v>770</v>
      </c>
      <c r="V14" s="3">
        <f t="shared" si="6"/>
        <v>369600</v>
      </c>
      <c r="W14" s="3"/>
      <c r="X14" s="3">
        <v>362</v>
      </c>
      <c r="Y14" s="3">
        <f t="shared" si="7"/>
        <v>173760</v>
      </c>
      <c r="Z14" s="3"/>
      <c r="AA14" s="3">
        <v>365</v>
      </c>
      <c r="AB14" s="3">
        <f t="shared" si="8"/>
        <v>175200</v>
      </c>
      <c r="AC14" s="3"/>
      <c r="AD14" s="3">
        <v>350</v>
      </c>
      <c r="AE14" s="3">
        <f t="shared" si="9"/>
        <v>168000</v>
      </c>
    </row>
    <row r="15" spans="1:31" ht="25.5" x14ac:dyDescent="0.25">
      <c r="A15" s="26" t="s">
        <v>24</v>
      </c>
      <c r="B15" s="19">
        <v>15</v>
      </c>
      <c r="C15" s="3">
        <v>251.07</v>
      </c>
      <c r="D15" s="3">
        <f t="shared" si="0"/>
        <v>3766.0499999999997</v>
      </c>
      <c r="E15" s="3"/>
      <c r="F15" s="3">
        <v>50</v>
      </c>
      <c r="G15" s="3">
        <f t="shared" si="1"/>
        <v>750</v>
      </c>
      <c r="H15" s="3"/>
      <c r="I15" s="3">
        <v>600</v>
      </c>
      <c r="J15" s="3">
        <f t="shared" si="2"/>
        <v>9000</v>
      </c>
      <c r="K15" s="3"/>
      <c r="L15" s="3">
        <v>400</v>
      </c>
      <c r="M15" s="3">
        <f t="shared" si="3"/>
        <v>6000</v>
      </c>
      <c r="N15" s="3"/>
      <c r="O15" s="3">
        <v>500</v>
      </c>
      <c r="P15" s="3">
        <f t="shared" si="4"/>
        <v>7500</v>
      </c>
      <c r="Q15" s="3"/>
      <c r="R15" s="3">
        <v>100</v>
      </c>
      <c r="S15" s="3">
        <f t="shared" si="5"/>
        <v>1500</v>
      </c>
      <c r="T15" s="3"/>
      <c r="U15" s="3">
        <v>680</v>
      </c>
      <c r="V15" s="3">
        <f t="shared" si="6"/>
        <v>10200</v>
      </c>
      <c r="W15" s="3"/>
      <c r="X15" s="3">
        <v>541</v>
      </c>
      <c r="Y15" s="3">
        <f t="shared" si="7"/>
        <v>8115</v>
      </c>
      <c r="Z15" s="3"/>
      <c r="AA15" s="3">
        <v>300</v>
      </c>
      <c r="AB15" s="3">
        <f t="shared" si="8"/>
        <v>4500</v>
      </c>
      <c r="AC15" s="3"/>
      <c r="AD15" s="3">
        <v>350</v>
      </c>
      <c r="AE15" s="3">
        <f t="shared" si="9"/>
        <v>5250</v>
      </c>
    </row>
    <row r="16" spans="1:31" ht="25.5" x14ac:dyDescent="0.25">
      <c r="A16" s="26" t="s">
        <v>25</v>
      </c>
      <c r="B16" s="19">
        <v>20</v>
      </c>
      <c r="C16" s="3">
        <v>357.5</v>
      </c>
      <c r="D16" s="3">
        <f t="shared" si="0"/>
        <v>7150</v>
      </c>
      <c r="E16" s="3"/>
      <c r="F16" s="3">
        <v>180</v>
      </c>
      <c r="G16" s="3">
        <f t="shared" si="1"/>
        <v>3600</v>
      </c>
      <c r="H16" s="3"/>
      <c r="I16" s="3">
        <v>200</v>
      </c>
      <c r="J16" s="3">
        <f t="shared" si="2"/>
        <v>4000</v>
      </c>
      <c r="K16" s="3"/>
      <c r="L16" s="3">
        <v>420</v>
      </c>
      <c r="M16" s="3">
        <f t="shared" si="3"/>
        <v>8400</v>
      </c>
      <c r="N16" s="3"/>
      <c r="O16" s="3">
        <v>800</v>
      </c>
      <c r="P16" s="3">
        <f t="shared" si="4"/>
        <v>16000</v>
      </c>
      <c r="Q16" s="3"/>
      <c r="R16" s="3">
        <v>350</v>
      </c>
      <c r="S16" s="3">
        <f t="shared" si="5"/>
        <v>7000</v>
      </c>
      <c r="T16" s="3"/>
      <c r="U16" s="3">
        <v>665</v>
      </c>
      <c r="V16" s="3">
        <f t="shared" si="6"/>
        <v>13300</v>
      </c>
      <c r="W16" s="3"/>
      <c r="X16" s="3">
        <v>394</v>
      </c>
      <c r="Y16" s="3">
        <f t="shared" si="7"/>
        <v>7880</v>
      </c>
      <c r="Z16" s="3"/>
      <c r="AA16" s="3">
        <v>485</v>
      </c>
      <c r="AB16" s="3">
        <f t="shared" si="8"/>
        <v>9700</v>
      </c>
      <c r="AC16" s="3"/>
      <c r="AD16" s="3">
        <v>400</v>
      </c>
      <c r="AE16" s="3">
        <f t="shared" si="9"/>
        <v>8000</v>
      </c>
    </row>
    <row r="17" spans="1:31" ht="25.5" x14ac:dyDescent="0.25">
      <c r="A17" s="26" t="s">
        <v>26</v>
      </c>
      <c r="B17" s="19">
        <v>4</v>
      </c>
      <c r="C17" s="3">
        <v>500</v>
      </c>
      <c r="D17" s="3">
        <f t="shared" si="0"/>
        <v>2000</v>
      </c>
      <c r="E17" s="3"/>
      <c r="F17" s="3">
        <v>7500</v>
      </c>
      <c r="G17" s="3">
        <f t="shared" si="1"/>
        <v>30000</v>
      </c>
      <c r="H17" s="3"/>
      <c r="I17" s="3">
        <v>10000</v>
      </c>
      <c r="J17" s="3">
        <f t="shared" si="2"/>
        <v>40000</v>
      </c>
      <c r="K17" s="3"/>
      <c r="L17" s="3">
        <v>500</v>
      </c>
      <c r="M17" s="3">
        <f t="shared" si="3"/>
        <v>2000</v>
      </c>
      <c r="N17" s="3"/>
      <c r="O17" s="3">
        <v>1500</v>
      </c>
      <c r="P17" s="3">
        <f t="shared" si="4"/>
        <v>6000</v>
      </c>
      <c r="Q17" s="3"/>
      <c r="R17" s="3">
        <v>1500</v>
      </c>
      <c r="S17" s="3">
        <f t="shared" si="5"/>
        <v>6000</v>
      </c>
      <c r="T17" s="3"/>
      <c r="U17" s="3">
        <v>3000</v>
      </c>
      <c r="V17" s="3">
        <f t="shared" si="6"/>
        <v>12000</v>
      </c>
      <c r="W17" s="3"/>
      <c r="X17" s="3">
        <v>436</v>
      </c>
      <c r="Y17" s="3">
        <f t="shared" si="7"/>
        <v>1744</v>
      </c>
      <c r="Z17" s="3"/>
      <c r="AA17" s="3">
        <v>3000</v>
      </c>
      <c r="AB17" s="3">
        <f t="shared" si="8"/>
        <v>12000</v>
      </c>
      <c r="AC17" s="3"/>
      <c r="AD17" s="3">
        <v>1450</v>
      </c>
      <c r="AE17" s="3">
        <f t="shared" si="9"/>
        <v>5800</v>
      </c>
    </row>
    <row r="18" spans="1:31" x14ac:dyDescent="0.25">
      <c r="A18" s="26" t="s">
        <v>27</v>
      </c>
      <c r="B18" s="19">
        <v>970</v>
      </c>
      <c r="C18" s="3">
        <v>0.01</v>
      </c>
      <c r="D18" s="3">
        <f t="shared" si="0"/>
        <v>9.7000000000000011</v>
      </c>
      <c r="E18" s="3"/>
      <c r="F18" s="3">
        <v>0.01</v>
      </c>
      <c r="G18" s="3">
        <f t="shared" si="1"/>
        <v>9.7000000000000011</v>
      </c>
      <c r="H18" s="3"/>
      <c r="I18" s="3">
        <v>1</v>
      </c>
      <c r="J18" s="3">
        <f t="shared" si="2"/>
        <v>970</v>
      </c>
      <c r="K18" s="3"/>
      <c r="L18" s="3">
        <v>10</v>
      </c>
      <c r="M18" s="3">
        <f t="shared" si="3"/>
        <v>9700</v>
      </c>
      <c r="N18" s="3"/>
      <c r="O18" s="3">
        <v>55</v>
      </c>
      <c r="P18" s="3">
        <f t="shared" si="4"/>
        <v>53350</v>
      </c>
      <c r="Q18" s="3"/>
      <c r="R18" s="3">
        <v>50</v>
      </c>
      <c r="S18" s="3">
        <f t="shared" si="5"/>
        <v>48500</v>
      </c>
      <c r="T18" s="3"/>
      <c r="U18" s="3">
        <v>1</v>
      </c>
      <c r="V18" s="3">
        <f t="shared" si="6"/>
        <v>970</v>
      </c>
      <c r="W18" s="3"/>
      <c r="X18" s="3">
        <v>11</v>
      </c>
      <c r="Y18" s="3">
        <f t="shared" si="7"/>
        <v>10670</v>
      </c>
      <c r="Z18" s="3"/>
      <c r="AA18" s="3">
        <v>45</v>
      </c>
      <c r="AB18" s="3">
        <f t="shared" si="8"/>
        <v>43650</v>
      </c>
      <c r="AC18" s="3"/>
      <c r="AD18" s="3">
        <v>0.01</v>
      </c>
      <c r="AE18" s="3">
        <f t="shared" si="9"/>
        <v>9.7000000000000011</v>
      </c>
    </row>
    <row r="19" spans="1:31" ht="25.5" x14ac:dyDescent="0.25">
      <c r="A19" s="26" t="s">
        <v>28</v>
      </c>
      <c r="B19" s="19">
        <v>10500</v>
      </c>
      <c r="C19" s="3">
        <v>16.600000000000001</v>
      </c>
      <c r="D19" s="3">
        <f t="shared" si="0"/>
        <v>174300.00000000003</v>
      </c>
      <c r="E19" s="3"/>
      <c r="F19" s="3">
        <v>22</v>
      </c>
      <c r="G19" s="3">
        <f t="shared" si="1"/>
        <v>231000</v>
      </c>
      <c r="H19" s="3"/>
      <c r="I19" s="3">
        <v>19</v>
      </c>
      <c r="J19" s="3">
        <f t="shared" si="2"/>
        <v>199500</v>
      </c>
      <c r="K19" s="3"/>
      <c r="L19" s="3">
        <v>19</v>
      </c>
      <c r="M19" s="3">
        <f t="shared" si="3"/>
        <v>199500</v>
      </c>
      <c r="N19" s="3"/>
      <c r="O19" s="3">
        <v>16</v>
      </c>
      <c r="P19" s="3">
        <f t="shared" si="4"/>
        <v>168000</v>
      </c>
      <c r="Q19" s="3"/>
      <c r="R19" s="3">
        <v>16.5</v>
      </c>
      <c r="S19" s="3">
        <f t="shared" si="5"/>
        <v>173250</v>
      </c>
      <c r="T19" s="3"/>
      <c r="U19" s="3">
        <v>16</v>
      </c>
      <c r="V19" s="3">
        <f t="shared" si="6"/>
        <v>168000</v>
      </c>
      <c r="W19" s="3"/>
      <c r="X19" s="3">
        <v>11</v>
      </c>
      <c r="Y19" s="3">
        <f t="shared" si="7"/>
        <v>115500</v>
      </c>
      <c r="Z19" s="3"/>
      <c r="AA19" s="3">
        <v>18</v>
      </c>
      <c r="AB19" s="3">
        <f t="shared" si="8"/>
        <v>189000</v>
      </c>
      <c r="AC19" s="3"/>
      <c r="AD19" s="3">
        <v>24</v>
      </c>
      <c r="AE19" s="3">
        <f t="shared" si="9"/>
        <v>252000</v>
      </c>
    </row>
    <row r="20" spans="1:31" ht="38.25" x14ac:dyDescent="0.25">
      <c r="A20" s="26" t="s">
        <v>29</v>
      </c>
      <c r="B20" s="19">
        <v>600</v>
      </c>
      <c r="C20" s="3">
        <v>16.600000000000001</v>
      </c>
      <c r="D20" s="3">
        <f t="shared" si="0"/>
        <v>9960</v>
      </c>
      <c r="E20" s="3"/>
      <c r="F20" s="3">
        <v>0.01</v>
      </c>
      <c r="G20" s="3">
        <f t="shared" si="1"/>
        <v>6</v>
      </c>
      <c r="H20" s="3"/>
      <c r="I20" s="3">
        <v>1</v>
      </c>
      <c r="J20" s="3">
        <f t="shared" si="2"/>
        <v>600</v>
      </c>
      <c r="K20" s="3"/>
      <c r="L20" s="3">
        <v>32</v>
      </c>
      <c r="M20" s="3">
        <f t="shared" si="3"/>
        <v>19200</v>
      </c>
      <c r="N20" s="3"/>
      <c r="O20" s="3">
        <v>50</v>
      </c>
      <c r="P20" s="3">
        <f t="shared" si="4"/>
        <v>30000</v>
      </c>
      <c r="Q20" s="3"/>
      <c r="R20" s="3">
        <v>45</v>
      </c>
      <c r="S20" s="3">
        <f t="shared" si="5"/>
        <v>27000</v>
      </c>
      <c r="T20" s="3"/>
      <c r="U20" s="3">
        <v>21</v>
      </c>
      <c r="V20" s="34">
        <f t="shared" si="6"/>
        <v>12600</v>
      </c>
      <c r="W20" s="3"/>
      <c r="X20" s="3">
        <v>56</v>
      </c>
      <c r="Y20" s="3">
        <f t="shared" si="7"/>
        <v>33600</v>
      </c>
      <c r="Z20" s="3"/>
      <c r="AA20" s="3">
        <v>60</v>
      </c>
      <c r="AB20" s="3">
        <f t="shared" si="8"/>
        <v>36000</v>
      </c>
      <c r="AC20" s="3"/>
      <c r="AD20" s="3">
        <v>38</v>
      </c>
      <c r="AE20" s="3">
        <f t="shared" si="9"/>
        <v>22800</v>
      </c>
    </row>
    <row r="21" spans="1:31" ht="26.25" x14ac:dyDescent="0.25">
      <c r="A21" s="27" t="s">
        <v>30</v>
      </c>
      <c r="B21" s="19">
        <v>750</v>
      </c>
      <c r="C21" s="3">
        <v>6</v>
      </c>
      <c r="D21" s="3">
        <f t="shared" si="0"/>
        <v>4500</v>
      </c>
      <c r="E21" s="3"/>
      <c r="F21" s="3">
        <v>12</v>
      </c>
      <c r="G21" s="3">
        <f t="shared" si="1"/>
        <v>9000</v>
      </c>
      <c r="H21" s="3"/>
      <c r="I21" s="3">
        <v>8</v>
      </c>
      <c r="J21" s="3">
        <f t="shared" si="2"/>
        <v>6000</v>
      </c>
      <c r="K21" s="3"/>
      <c r="L21" s="3">
        <v>7</v>
      </c>
      <c r="M21" s="3">
        <f t="shared" si="3"/>
        <v>5250</v>
      </c>
      <c r="N21" s="3"/>
      <c r="O21" s="3">
        <v>8</v>
      </c>
      <c r="P21" s="3">
        <f t="shared" si="4"/>
        <v>6000</v>
      </c>
      <c r="Q21" s="3"/>
      <c r="R21" s="3">
        <v>10</v>
      </c>
      <c r="S21" s="3">
        <f t="shared" si="5"/>
        <v>7500</v>
      </c>
      <c r="T21" s="3"/>
      <c r="U21" s="3">
        <v>13</v>
      </c>
      <c r="V21" s="3">
        <f t="shared" si="6"/>
        <v>9750</v>
      </c>
      <c r="W21" s="3"/>
      <c r="X21" s="3">
        <v>9</v>
      </c>
      <c r="Y21" s="3">
        <f t="shared" si="7"/>
        <v>6750</v>
      </c>
      <c r="Z21" s="3"/>
      <c r="AA21" s="3">
        <v>12</v>
      </c>
      <c r="AB21" s="3">
        <f t="shared" si="8"/>
        <v>9000</v>
      </c>
      <c r="AC21" s="3"/>
      <c r="AD21" s="3">
        <v>8</v>
      </c>
      <c r="AE21" s="3">
        <f t="shared" si="9"/>
        <v>6000</v>
      </c>
    </row>
    <row r="22" spans="1:31" ht="25.5" x14ac:dyDescent="0.25">
      <c r="A22" s="26" t="s">
        <v>31</v>
      </c>
      <c r="B22" s="20">
        <v>590</v>
      </c>
      <c r="C22" s="3">
        <v>16</v>
      </c>
      <c r="D22" s="3">
        <f t="shared" si="0"/>
        <v>9440</v>
      </c>
      <c r="E22" s="3"/>
      <c r="F22" s="3">
        <v>0.01</v>
      </c>
      <c r="G22" s="3">
        <f t="shared" si="1"/>
        <v>5.9</v>
      </c>
      <c r="H22" s="3"/>
      <c r="I22" s="3">
        <v>0.01</v>
      </c>
      <c r="J22" s="3">
        <f t="shared" si="2"/>
        <v>5.9</v>
      </c>
      <c r="K22" s="3"/>
      <c r="L22" s="3">
        <v>20</v>
      </c>
      <c r="M22" s="3">
        <f t="shared" si="3"/>
        <v>11800</v>
      </c>
      <c r="N22" s="3"/>
      <c r="O22" s="3">
        <v>10</v>
      </c>
      <c r="P22" s="3">
        <f t="shared" si="4"/>
        <v>5900</v>
      </c>
      <c r="Q22" s="3"/>
      <c r="R22" s="3">
        <v>0.01</v>
      </c>
      <c r="S22" s="3">
        <f t="shared" si="5"/>
        <v>5.9</v>
      </c>
      <c r="T22" s="3"/>
      <c r="U22" s="3">
        <v>20</v>
      </c>
      <c r="V22" s="3">
        <f t="shared" si="6"/>
        <v>11800</v>
      </c>
      <c r="W22" s="3"/>
      <c r="X22" s="3">
        <v>15</v>
      </c>
      <c r="Y22" s="3">
        <f t="shared" si="7"/>
        <v>8850</v>
      </c>
      <c r="Z22" s="3"/>
      <c r="AA22" s="3">
        <v>45</v>
      </c>
      <c r="AB22" s="3">
        <f t="shared" si="8"/>
        <v>26550</v>
      </c>
      <c r="AC22" s="3"/>
      <c r="AD22" s="3">
        <v>1</v>
      </c>
      <c r="AE22" s="3">
        <f t="shared" si="9"/>
        <v>590</v>
      </c>
    </row>
    <row r="23" spans="1:31" x14ac:dyDescent="0.25">
      <c r="A23" s="26" t="s">
        <v>32</v>
      </c>
      <c r="B23" s="20">
        <v>500</v>
      </c>
      <c r="C23" s="3">
        <v>0.01</v>
      </c>
      <c r="D23" s="3">
        <f t="shared" si="0"/>
        <v>5</v>
      </c>
      <c r="E23" s="3"/>
      <c r="F23" s="3">
        <v>0.01</v>
      </c>
      <c r="G23" s="3">
        <f t="shared" si="1"/>
        <v>5</v>
      </c>
      <c r="H23" s="3"/>
      <c r="I23" s="3">
        <v>0.01</v>
      </c>
      <c r="J23" s="3">
        <f t="shared" si="2"/>
        <v>5</v>
      </c>
      <c r="K23" s="3"/>
      <c r="L23" s="3">
        <v>18</v>
      </c>
      <c r="M23" s="3">
        <f t="shared" si="3"/>
        <v>9000</v>
      </c>
      <c r="N23" s="3"/>
      <c r="O23" s="3">
        <v>10</v>
      </c>
      <c r="P23" s="3">
        <f t="shared" si="4"/>
        <v>5000</v>
      </c>
      <c r="Q23" s="3"/>
      <c r="R23" s="3">
        <v>1</v>
      </c>
      <c r="S23" s="3">
        <f t="shared" si="5"/>
        <v>500</v>
      </c>
      <c r="T23" s="3"/>
      <c r="U23" s="3">
        <v>13</v>
      </c>
      <c r="V23" s="3">
        <f t="shared" si="6"/>
        <v>6500</v>
      </c>
      <c r="W23" s="3"/>
      <c r="X23" s="3">
        <v>12</v>
      </c>
      <c r="Y23" s="3">
        <f t="shared" si="7"/>
        <v>6000</v>
      </c>
      <c r="Z23" s="3"/>
      <c r="AA23" s="3">
        <v>30</v>
      </c>
      <c r="AB23" s="3">
        <f t="shared" si="8"/>
        <v>15000</v>
      </c>
      <c r="AC23" s="3"/>
      <c r="AD23" s="3">
        <v>1</v>
      </c>
      <c r="AE23" s="3">
        <f t="shared" si="9"/>
        <v>500</v>
      </c>
    </row>
    <row r="24" spans="1:31" x14ac:dyDescent="0.25">
      <c r="A24" s="26" t="s">
        <v>33</v>
      </c>
      <c r="B24" s="19">
        <v>100</v>
      </c>
      <c r="C24" s="3">
        <v>0.01</v>
      </c>
      <c r="D24" s="3">
        <f t="shared" si="0"/>
        <v>1</v>
      </c>
      <c r="E24" s="3"/>
      <c r="F24" s="3">
        <v>0.01</v>
      </c>
      <c r="G24" s="3">
        <f t="shared" si="1"/>
        <v>1</v>
      </c>
      <c r="H24" s="3"/>
      <c r="I24" s="3">
        <v>30</v>
      </c>
      <c r="J24" s="3">
        <f t="shared" si="2"/>
        <v>3000</v>
      </c>
      <c r="K24" s="3"/>
      <c r="L24" s="3">
        <v>25</v>
      </c>
      <c r="M24" s="3">
        <f t="shared" si="3"/>
        <v>2500</v>
      </c>
      <c r="N24" s="3"/>
      <c r="O24" s="3">
        <v>20</v>
      </c>
      <c r="P24" s="3">
        <f t="shared" si="4"/>
        <v>2000</v>
      </c>
      <c r="Q24" s="3"/>
      <c r="R24" s="3">
        <v>1</v>
      </c>
      <c r="S24" s="3">
        <f t="shared" si="5"/>
        <v>100</v>
      </c>
      <c r="T24" s="3"/>
      <c r="U24" s="3">
        <v>26</v>
      </c>
      <c r="V24" s="3">
        <f t="shared" si="6"/>
        <v>2600</v>
      </c>
      <c r="W24" s="3"/>
      <c r="X24" s="3">
        <v>12</v>
      </c>
      <c r="Y24" s="3">
        <f t="shared" si="7"/>
        <v>1200</v>
      </c>
      <c r="Z24" s="3"/>
      <c r="AA24" s="3">
        <v>40</v>
      </c>
      <c r="AB24" s="3">
        <f t="shared" si="8"/>
        <v>4000</v>
      </c>
      <c r="AC24" s="3"/>
      <c r="AD24" s="3">
        <v>1</v>
      </c>
      <c r="AE24" s="3">
        <f t="shared" si="9"/>
        <v>100</v>
      </c>
    </row>
    <row r="25" spans="1:31" x14ac:dyDescent="0.25">
      <c r="A25" s="26" t="s">
        <v>34</v>
      </c>
      <c r="B25" s="19">
        <v>4300</v>
      </c>
      <c r="C25" s="3">
        <v>18</v>
      </c>
      <c r="D25" s="3">
        <f t="shared" si="0"/>
        <v>77400</v>
      </c>
      <c r="E25" s="3"/>
      <c r="F25" s="3">
        <v>0.01</v>
      </c>
      <c r="G25" s="3">
        <f t="shared" si="1"/>
        <v>43</v>
      </c>
      <c r="H25" s="3"/>
      <c r="I25" s="3">
        <v>35</v>
      </c>
      <c r="J25" s="3">
        <f t="shared" si="2"/>
        <v>150500</v>
      </c>
      <c r="K25" s="3"/>
      <c r="L25" s="3">
        <v>27</v>
      </c>
      <c r="M25" s="3">
        <f t="shared" si="3"/>
        <v>116100</v>
      </c>
      <c r="N25" s="3"/>
      <c r="O25" s="3">
        <v>30</v>
      </c>
      <c r="P25" s="3">
        <f t="shared" si="4"/>
        <v>129000</v>
      </c>
      <c r="Q25" s="3"/>
      <c r="R25" s="3">
        <v>25</v>
      </c>
      <c r="S25" s="3">
        <f t="shared" si="5"/>
        <v>107500</v>
      </c>
      <c r="T25" s="3"/>
      <c r="U25" s="3">
        <v>26</v>
      </c>
      <c r="V25" s="3">
        <f t="shared" si="6"/>
        <v>111800</v>
      </c>
      <c r="W25" s="3"/>
      <c r="X25" s="3">
        <v>15</v>
      </c>
      <c r="Y25" s="3">
        <f t="shared" si="7"/>
        <v>64500</v>
      </c>
      <c r="Z25" s="3"/>
      <c r="AA25" s="3">
        <v>35</v>
      </c>
      <c r="AB25" s="3">
        <f t="shared" si="8"/>
        <v>150500</v>
      </c>
      <c r="AC25" s="3"/>
      <c r="AD25" s="3">
        <v>1</v>
      </c>
      <c r="AE25" s="3">
        <f t="shared" si="9"/>
        <v>4300</v>
      </c>
    </row>
    <row r="26" spans="1:31" ht="25.5" x14ac:dyDescent="0.25">
      <c r="A26" s="26" t="s">
        <v>35</v>
      </c>
      <c r="B26" s="19">
        <v>400</v>
      </c>
      <c r="C26" s="3">
        <v>60</v>
      </c>
      <c r="D26" s="3">
        <f t="shared" si="0"/>
        <v>24000</v>
      </c>
      <c r="E26" s="3"/>
      <c r="F26" s="3">
        <v>60</v>
      </c>
      <c r="G26" s="3">
        <f t="shared" si="1"/>
        <v>24000</v>
      </c>
      <c r="H26" s="3"/>
      <c r="I26" s="3">
        <v>60</v>
      </c>
      <c r="J26" s="3">
        <f t="shared" si="2"/>
        <v>24000</v>
      </c>
      <c r="K26" s="3"/>
      <c r="L26" s="3">
        <v>60</v>
      </c>
      <c r="M26" s="3">
        <f t="shared" si="3"/>
        <v>24000</v>
      </c>
      <c r="N26" s="3"/>
      <c r="O26" s="3">
        <v>60</v>
      </c>
      <c r="P26" s="3">
        <f t="shared" si="4"/>
        <v>24000</v>
      </c>
      <c r="Q26" s="3"/>
      <c r="R26" s="3">
        <v>60</v>
      </c>
      <c r="S26" s="3">
        <f t="shared" si="5"/>
        <v>24000</v>
      </c>
      <c r="T26" s="3"/>
      <c r="U26" s="3">
        <v>60</v>
      </c>
      <c r="V26" s="3">
        <f t="shared" si="6"/>
        <v>24000</v>
      </c>
      <c r="W26" s="3"/>
      <c r="X26" s="3">
        <v>60</v>
      </c>
      <c r="Y26" s="3">
        <f t="shared" si="7"/>
        <v>24000</v>
      </c>
      <c r="Z26" s="3"/>
      <c r="AA26" s="3">
        <v>60</v>
      </c>
      <c r="AB26" s="3">
        <f t="shared" si="8"/>
        <v>24000</v>
      </c>
      <c r="AC26" s="3"/>
      <c r="AD26" s="3">
        <v>60</v>
      </c>
      <c r="AE26" s="3">
        <f t="shared" si="9"/>
        <v>24000</v>
      </c>
    </row>
    <row r="27" spans="1:31" ht="25.5" x14ac:dyDescent="0.25">
      <c r="A27" s="26" t="s">
        <v>36</v>
      </c>
      <c r="B27" s="19">
        <v>400</v>
      </c>
      <c r="C27" s="3">
        <v>1</v>
      </c>
      <c r="D27" s="3">
        <f t="shared" si="0"/>
        <v>400</v>
      </c>
      <c r="E27" s="3"/>
      <c r="F27" s="3">
        <v>0.01</v>
      </c>
      <c r="G27" s="3">
        <f t="shared" si="1"/>
        <v>4</v>
      </c>
      <c r="H27" s="3"/>
      <c r="I27" s="3">
        <v>0.01</v>
      </c>
      <c r="J27" s="3">
        <f t="shared" si="2"/>
        <v>4</v>
      </c>
      <c r="K27" s="3"/>
      <c r="L27" s="3">
        <v>0.01</v>
      </c>
      <c r="M27" s="3">
        <f t="shared" si="3"/>
        <v>4</v>
      </c>
      <c r="N27" s="3"/>
      <c r="O27" s="3">
        <v>5</v>
      </c>
      <c r="P27" s="3">
        <f t="shared" si="4"/>
        <v>2000</v>
      </c>
      <c r="Q27" s="3"/>
      <c r="R27" s="3">
        <v>1</v>
      </c>
      <c r="S27" s="3">
        <f t="shared" si="5"/>
        <v>400</v>
      </c>
      <c r="T27" s="3"/>
      <c r="U27" s="3">
        <v>65</v>
      </c>
      <c r="V27" s="3">
        <f t="shared" si="6"/>
        <v>26000</v>
      </c>
      <c r="W27" s="3"/>
      <c r="X27" s="3">
        <v>1</v>
      </c>
      <c r="Y27" s="3">
        <f t="shared" si="7"/>
        <v>400</v>
      </c>
      <c r="Z27" s="3"/>
      <c r="AA27" s="3">
        <v>90</v>
      </c>
      <c r="AB27" s="3">
        <f t="shared" si="8"/>
        <v>36000</v>
      </c>
      <c r="AC27" s="3"/>
      <c r="AD27" s="3">
        <v>0.01</v>
      </c>
      <c r="AE27" s="3">
        <f t="shared" si="9"/>
        <v>4</v>
      </c>
    </row>
    <row r="28" spans="1:31" ht="25.5" x14ac:dyDescent="0.25">
      <c r="A28" s="26" t="s">
        <v>37</v>
      </c>
      <c r="B28" s="19">
        <v>550</v>
      </c>
      <c r="C28" s="3">
        <v>20</v>
      </c>
      <c r="D28" s="3">
        <f t="shared" si="0"/>
        <v>11000</v>
      </c>
      <c r="E28" s="3"/>
      <c r="F28" s="3">
        <v>0.01</v>
      </c>
      <c r="G28" s="3">
        <f t="shared" si="1"/>
        <v>5.5</v>
      </c>
      <c r="H28" s="3"/>
      <c r="I28" s="3">
        <v>0.01</v>
      </c>
      <c r="J28" s="3">
        <f t="shared" si="2"/>
        <v>5.5</v>
      </c>
      <c r="K28" s="3"/>
      <c r="L28" s="3">
        <v>18</v>
      </c>
      <c r="M28" s="3">
        <f t="shared" si="3"/>
        <v>9900</v>
      </c>
      <c r="N28" s="3"/>
      <c r="O28" s="3">
        <v>1</v>
      </c>
      <c r="P28" s="3">
        <f t="shared" si="4"/>
        <v>550</v>
      </c>
      <c r="Q28" s="3"/>
      <c r="R28" s="3">
        <v>1</v>
      </c>
      <c r="S28" s="3">
        <f t="shared" si="5"/>
        <v>550</v>
      </c>
      <c r="T28" s="3"/>
      <c r="U28" s="3">
        <v>10</v>
      </c>
      <c r="V28" s="3">
        <f t="shared" si="6"/>
        <v>5500</v>
      </c>
      <c r="W28" s="3"/>
      <c r="X28" s="3">
        <v>5</v>
      </c>
      <c r="Y28" s="3">
        <f t="shared" si="7"/>
        <v>2750</v>
      </c>
      <c r="Z28" s="3"/>
      <c r="AA28" s="3">
        <v>40</v>
      </c>
      <c r="AB28" s="3">
        <f t="shared" si="8"/>
        <v>22000</v>
      </c>
      <c r="AC28" s="3"/>
      <c r="AD28" s="3">
        <v>0.01</v>
      </c>
      <c r="AE28" s="3">
        <f t="shared" si="9"/>
        <v>5.5</v>
      </c>
    </row>
    <row r="29" spans="1:31" x14ac:dyDescent="0.25">
      <c r="A29" s="26" t="s">
        <v>38</v>
      </c>
      <c r="B29" s="19">
        <v>100</v>
      </c>
      <c r="C29" s="3">
        <v>2</v>
      </c>
      <c r="D29" s="3">
        <f t="shared" si="0"/>
        <v>200</v>
      </c>
      <c r="E29" s="3"/>
      <c r="F29" s="3">
        <v>0.01</v>
      </c>
      <c r="G29" s="3">
        <f t="shared" si="1"/>
        <v>1</v>
      </c>
      <c r="H29" s="3"/>
      <c r="I29" s="3">
        <v>0.01</v>
      </c>
      <c r="J29" s="3">
        <f t="shared" si="2"/>
        <v>1</v>
      </c>
      <c r="K29" s="3"/>
      <c r="L29" s="3">
        <v>80</v>
      </c>
      <c r="M29" s="3">
        <f t="shared" si="3"/>
        <v>8000</v>
      </c>
      <c r="N29" s="3"/>
      <c r="O29" s="3">
        <v>10</v>
      </c>
      <c r="P29" s="3">
        <f t="shared" si="4"/>
        <v>1000</v>
      </c>
      <c r="Q29" s="3"/>
      <c r="R29" s="3">
        <v>200</v>
      </c>
      <c r="S29" s="3">
        <f t="shared" si="5"/>
        <v>20000</v>
      </c>
      <c r="T29" s="3"/>
      <c r="U29" s="3">
        <v>200</v>
      </c>
      <c r="V29" s="3">
        <f t="shared" si="6"/>
        <v>20000</v>
      </c>
      <c r="W29" s="3"/>
      <c r="X29" s="3">
        <v>205</v>
      </c>
      <c r="Y29" s="3">
        <f t="shared" si="7"/>
        <v>20500</v>
      </c>
      <c r="Z29" s="3"/>
      <c r="AA29" s="3">
        <v>200</v>
      </c>
      <c r="AB29" s="3">
        <f t="shared" si="8"/>
        <v>20000</v>
      </c>
      <c r="AC29" s="3"/>
      <c r="AD29" s="3">
        <v>0.01</v>
      </c>
      <c r="AE29" s="3">
        <f t="shared" si="9"/>
        <v>1</v>
      </c>
    </row>
    <row r="30" spans="1:31" x14ac:dyDescent="0.25">
      <c r="A30" s="26" t="s">
        <v>39</v>
      </c>
      <c r="B30" s="19">
        <v>150</v>
      </c>
      <c r="C30" s="3">
        <v>90</v>
      </c>
      <c r="D30" s="3">
        <f t="shared" si="0"/>
        <v>13500</v>
      </c>
      <c r="E30" s="3"/>
      <c r="F30" s="3">
        <v>0.01</v>
      </c>
      <c r="G30" s="3">
        <f t="shared" si="1"/>
        <v>1.5</v>
      </c>
      <c r="H30" s="3"/>
      <c r="I30" s="3">
        <v>130</v>
      </c>
      <c r="J30" s="3">
        <f t="shared" si="2"/>
        <v>19500</v>
      </c>
      <c r="K30" s="3"/>
      <c r="L30" s="3">
        <v>200</v>
      </c>
      <c r="M30" s="3">
        <f t="shared" si="3"/>
        <v>30000</v>
      </c>
      <c r="N30" s="3"/>
      <c r="O30" s="3">
        <v>10</v>
      </c>
      <c r="P30" s="3">
        <f t="shared" si="4"/>
        <v>1500</v>
      </c>
      <c r="Q30" s="3"/>
      <c r="R30" s="3">
        <v>100</v>
      </c>
      <c r="S30" s="3">
        <f t="shared" si="5"/>
        <v>15000</v>
      </c>
      <c r="T30" s="3"/>
      <c r="U30" s="3">
        <v>150</v>
      </c>
      <c r="V30" s="3">
        <f t="shared" si="6"/>
        <v>22500</v>
      </c>
      <c r="W30" s="3"/>
      <c r="X30" s="3">
        <v>152</v>
      </c>
      <c r="Y30" s="3">
        <f t="shared" si="7"/>
        <v>22800</v>
      </c>
      <c r="Z30" s="3"/>
      <c r="AA30" s="3">
        <v>135</v>
      </c>
      <c r="AB30" s="3">
        <f t="shared" si="8"/>
        <v>20250</v>
      </c>
      <c r="AC30" s="3"/>
      <c r="AD30" s="3">
        <v>0.01</v>
      </c>
      <c r="AE30" s="3">
        <f t="shared" si="9"/>
        <v>1.5</v>
      </c>
    </row>
    <row r="31" spans="1:31" ht="38.25" x14ac:dyDescent="0.25">
      <c r="A31" s="26" t="s">
        <v>40</v>
      </c>
      <c r="B31" s="19">
        <v>1000</v>
      </c>
      <c r="C31" s="3">
        <v>68</v>
      </c>
      <c r="D31" s="3">
        <f t="shared" si="0"/>
        <v>68000</v>
      </c>
      <c r="E31" s="3"/>
      <c r="F31" s="3">
        <v>45</v>
      </c>
      <c r="G31" s="3">
        <f t="shared" si="1"/>
        <v>45000</v>
      </c>
      <c r="H31" s="3"/>
      <c r="I31" s="3">
        <v>20</v>
      </c>
      <c r="J31" s="3">
        <f t="shared" si="2"/>
        <v>20000</v>
      </c>
      <c r="K31" s="3"/>
      <c r="L31" s="3">
        <v>90</v>
      </c>
      <c r="M31" s="3">
        <f t="shared" si="3"/>
        <v>90000</v>
      </c>
      <c r="N31" s="3"/>
      <c r="O31" s="3">
        <v>40</v>
      </c>
      <c r="P31" s="3">
        <f t="shared" si="4"/>
        <v>40000</v>
      </c>
      <c r="Q31" s="3"/>
      <c r="R31" s="3">
        <v>80</v>
      </c>
      <c r="S31" s="3">
        <f t="shared" si="5"/>
        <v>80000</v>
      </c>
      <c r="T31" s="3"/>
      <c r="U31" s="3">
        <v>90</v>
      </c>
      <c r="V31" s="3">
        <f t="shared" si="6"/>
        <v>90000</v>
      </c>
      <c r="W31" s="3"/>
      <c r="X31" s="3">
        <v>63</v>
      </c>
      <c r="Y31" s="3">
        <f t="shared" si="7"/>
        <v>63000</v>
      </c>
      <c r="Z31" s="3"/>
      <c r="AA31" s="3">
        <v>55</v>
      </c>
      <c r="AB31" s="3">
        <f t="shared" si="8"/>
        <v>55000</v>
      </c>
      <c r="AC31" s="3"/>
      <c r="AD31" s="3">
        <v>63</v>
      </c>
      <c r="AE31" s="3">
        <f t="shared" si="9"/>
        <v>63000</v>
      </c>
    </row>
    <row r="32" spans="1:31" ht="38.25" x14ac:dyDescent="0.25">
      <c r="A32" s="26" t="s">
        <v>41</v>
      </c>
      <c r="B32" s="19">
        <v>3500</v>
      </c>
      <c r="C32" s="3">
        <v>0.01</v>
      </c>
      <c r="D32" s="3">
        <f t="shared" si="0"/>
        <v>35</v>
      </c>
      <c r="E32" s="3"/>
      <c r="F32" s="3">
        <v>0.01</v>
      </c>
      <c r="G32" s="3">
        <f t="shared" si="1"/>
        <v>35</v>
      </c>
      <c r="H32" s="3"/>
      <c r="I32" s="3">
        <v>0.01</v>
      </c>
      <c r="J32" s="3">
        <f t="shared" si="2"/>
        <v>35</v>
      </c>
      <c r="K32" s="3"/>
      <c r="L32" s="3">
        <v>3</v>
      </c>
      <c r="M32" s="3">
        <f t="shared" si="3"/>
        <v>10500</v>
      </c>
      <c r="N32" s="3"/>
      <c r="O32" s="3">
        <v>0.01</v>
      </c>
      <c r="P32" s="3">
        <f t="shared" si="4"/>
        <v>35</v>
      </c>
      <c r="Q32" s="3"/>
      <c r="R32" s="3">
        <v>0.01</v>
      </c>
      <c r="S32" s="3">
        <f t="shared" si="5"/>
        <v>35</v>
      </c>
      <c r="T32" s="3"/>
      <c r="U32" s="3">
        <v>7</v>
      </c>
      <c r="V32" s="3">
        <f t="shared" si="6"/>
        <v>24500</v>
      </c>
      <c r="W32" s="3"/>
      <c r="X32" s="3">
        <v>1</v>
      </c>
      <c r="Y32" s="3">
        <f t="shared" si="7"/>
        <v>3500</v>
      </c>
      <c r="Z32" s="3"/>
      <c r="AA32" s="3">
        <v>4</v>
      </c>
      <c r="AB32" s="3">
        <f t="shared" si="8"/>
        <v>14000</v>
      </c>
      <c r="AC32" s="3"/>
      <c r="AD32" s="3">
        <v>0.01</v>
      </c>
      <c r="AE32" s="3">
        <f t="shared" si="9"/>
        <v>35</v>
      </c>
    </row>
    <row r="33" spans="1:31" ht="25.5" x14ac:dyDescent="0.25">
      <c r="A33" s="26" t="s">
        <v>42</v>
      </c>
      <c r="B33" s="19">
        <v>4</v>
      </c>
      <c r="C33" s="3">
        <v>1600</v>
      </c>
      <c r="D33" s="3">
        <f t="shared" si="0"/>
        <v>6400</v>
      </c>
      <c r="E33" s="3"/>
      <c r="F33" s="3">
        <v>1276</v>
      </c>
      <c r="G33" s="3">
        <f t="shared" si="1"/>
        <v>5104</v>
      </c>
      <c r="H33" s="3"/>
      <c r="I33" s="3">
        <v>500</v>
      </c>
      <c r="J33" s="3">
        <f t="shared" si="2"/>
        <v>2000</v>
      </c>
      <c r="K33" s="3"/>
      <c r="L33" s="3">
        <v>1900</v>
      </c>
      <c r="M33" s="3">
        <f t="shared" si="3"/>
        <v>7600</v>
      </c>
      <c r="N33" s="3"/>
      <c r="O33" s="3">
        <v>2400</v>
      </c>
      <c r="P33" s="3">
        <f t="shared" si="4"/>
        <v>9600</v>
      </c>
      <c r="Q33" s="3"/>
      <c r="R33" s="3">
        <v>1100</v>
      </c>
      <c r="S33" s="3">
        <f t="shared" si="5"/>
        <v>4400</v>
      </c>
      <c r="T33" s="3"/>
      <c r="U33" s="3">
        <v>1200</v>
      </c>
      <c r="V33" s="3">
        <f t="shared" si="6"/>
        <v>4800</v>
      </c>
      <c r="W33" s="3"/>
      <c r="X33" s="3">
        <v>1000</v>
      </c>
      <c r="Y33" s="3">
        <f t="shared" si="7"/>
        <v>4000</v>
      </c>
      <c r="Z33" s="3"/>
      <c r="AA33" s="3">
        <v>1700</v>
      </c>
      <c r="AB33" s="3">
        <f t="shared" si="8"/>
        <v>6800</v>
      </c>
      <c r="AC33" s="3"/>
      <c r="AD33" s="3">
        <v>1400</v>
      </c>
      <c r="AE33" s="3">
        <f t="shared" si="9"/>
        <v>5600</v>
      </c>
    </row>
    <row r="34" spans="1:31" ht="25.5" x14ac:dyDescent="0.25">
      <c r="A34" s="26" t="s">
        <v>43</v>
      </c>
      <c r="B34" s="19">
        <v>2</v>
      </c>
      <c r="C34" s="3">
        <v>2425</v>
      </c>
      <c r="D34" s="3">
        <f t="shared" si="0"/>
        <v>4850</v>
      </c>
      <c r="E34" s="3"/>
      <c r="F34" s="3">
        <v>3168</v>
      </c>
      <c r="G34" s="3">
        <f t="shared" si="1"/>
        <v>6336</v>
      </c>
      <c r="H34" s="3"/>
      <c r="I34" s="3">
        <v>500</v>
      </c>
      <c r="J34" s="3">
        <f t="shared" si="2"/>
        <v>1000</v>
      </c>
      <c r="K34" s="3"/>
      <c r="L34" s="3">
        <v>2700</v>
      </c>
      <c r="M34" s="3">
        <f t="shared" si="3"/>
        <v>5400</v>
      </c>
      <c r="N34" s="3"/>
      <c r="O34" s="3">
        <v>3200</v>
      </c>
      <c r="P34" s="3">
        <f t="shared" si="4"/>
        <v>6400</v>
      </c>
      <c r="Q34" s="3"/>
      <c r="R34" s="3">
        <v>2000</v>
      </c>
      <c r="S34" s="3">
        <f t="shared" si="5"/>
        <v>4000</v>
      </c>
      <c r="T34" s="3"/>
      <c r="U34" s="3">
        <v>3000</v>
      </c>
      <c r="V34" s="3">
        <f t="shared" si="6"/>
        <v>6000</v>
      </c>
      <c r="W34" s="3"/>
      <c r="X34" s="3">
        <v>2100</v>
      </c>
      <c r="Y34" s="3">
        <f t="shared" si="7"/>
        <v>4200</v>
      </c>
      <c r="Z34" s="3"/>
      <c r="AA34" s="3">
        <v>3100</v>
      </c>
      <c r="AB34" s="3">
        <f t="shared" si="8"/>
        <v>6200</v>
      </c>
      <c r="AC34" s="3"/>
      <c r="AD34" s="3">
        <v>2000</v>
      </c>
      <c r="AE34" s="3">
        <f t="shared" si="9"/>
        <v>4000</v>
      </c>
    </row>
    <row r="35" spans="1:31" s="15" customFormat="1" ht="25.5" x14ac:dyDescent="0.25">
      <c r="A35" s="26" t="s">
        <v>44</v>
      </c>
      <c r="B35" s="20">
        <v>15</v>
      </c>
      <c r="C35" s="14">
        <v>300</v>
      </c>
      <c r="D35" s="14">
        <f t="shared" si="0"/>
        <v>4500</v>
      </c>
      <c r="E35" s="14"/>
      <c r="F35" s="14">
        <v>150</v>
      </c>
      <c r="G35" s="14">
        <f t="shared" si="1"/>
        <v>2250</v>
      </c>
      <c r="H35" s="14"/>
      <c r="I35" s="14">
        <v>50</v>
      </c>
      <c r="J35" s="14">
        <f t="shared" si="2"/>
        <v>750</v>
      </c>
      <c r="K35" s="14"/>
      <c r="L35" s="14">
        <v>350</v>
      </c>
      <c r="M35" s="14">
        <f t="shared" si="3"/>
        <v>5250</v>
      </c>
      <c r="N35" s="14"/>
      <c r="O35" s="14">
        <v>200</v>
      </c>
      <c r="P35" s="3">
        <f t="shared" si="4"/>
        <v>3000</v>
      </c>
      <c r="Q35" s="14"/>
      <c r="R35" s="14">
        <v>1000</v>
      </c>
      <c r="S35" s="3">
        <f t="shared" si="5"/>
        <v>15000</v>
      </c>
      <c r="T35" s="14"/>
      <c r="U35" s="14">
        <v>300</v>
      </c>
      <c r="V35" s="3">
        <f t="shared" si="6"/>
        <v>4500</v>
      </c>
      <c r="W35" s="14"/>
      <c r="X35" s="14">
        <v>300</v>
      </c>
      <c r="Y35" s="3">
        <f t="shared" si="7"/>
        <v>4500</v>
      </c>
      <c r="Z35" s="14"/>
      <c r="AA35" s="14">
        <v>650</v>
      </c>
      <c r="AB35" s="3">
        <f t="shared" si="8"/>
        <v>9750</v>
      </c>
      <c r="AC35" s="14"/>
      <c r="AD35" s="14">
        <v>300</v>
      </c>
      <c r="AE35" s="3">
        <f t="shared" si="9"/>
        <v>4500</v>
      </c>
    </row>
    <row r="36" spans="1:31" ht="25.5" x14ac:dyDescent="0.25">
      <c r="A36" s="26" t="s">
        <v>45</v>
      </c>
      <c r="B36" s="20">
        <v>15</v>
      </c>
      <c r="C36" s="3">
        <v>300</v>
      </c>
      <c r="D36" s="3">
        <f t="shared" si="0"/>
        <v>4500</v>
      </c>
      <c r="E36" s="3"/>
      <c r="F36" s="3">
        <v>75</v>
      </c>
      <c r="G36" s="3">
        <f t="shared" si="1"/>
        <v>1125</v>
      </c>
      <c r="H36" s="3"/>
      <c r="I36" s="3">
        <v>100</v>
      </c>
      <c r="J36" s="3">
        <f t="shared" si="2"/>
        <v>1500</v>
      </c>
      <c r="K36" s="3"/>
      <c r="L36" s="3">
        <v>350</v>
      </c>
      <c r="M36" s="3">
        <f t="shared" si="3"/>
        <v>5250</v>
      </c>
      <c r="N36" s="3"/>
      <c r="O36" s="3">
        <v>300</v>
      </c>
      <c r="P36" s="3">
        <f t="shared" si="4"/>
        <v>4500</v>
      </c>
      <c r="Q36" s="3"/>
      <c r="R36" s="3">
        <v>450</v>
      </c>
      <c r="S36" s="3">
        <f t="shared" si="5"/>
        <v>6750</v>
      </c>
      <c r="T36" s="3"/>
      <c r="U36" s="3">
        <v>400</v>
      </c>
      <c r="V36" s="3">
        <f t="shared" si="6"/>
        <v>6000</v>
      </c>
      <c r="W36" s="3"/>
      <c r="X36" s="3">
        <v>220</v>
      </c>
      <c r="Y36" s="3">
        <f t="shared" si="7"/>
        <v>3300</v>
      </c>
      <c r="Z36" s="3"/>
      <c r="AA36" s="3">
        <v>650</v>
      </c>
      <c r="AB36" s="3">
        <f t="shared" si="8"/>
        <v>9750</v>
      </c>
      <c r="AC36" s="3"/>
      <c r="AD36" s="3">
        <v>300</v>
      </c>
      <c r="AE36" s="3">
        <f t="shared" si="9"/>
        <v>4500</v>
      </c>
    </row>
    <row r="37" spans="1:31" ht="25.5" x14ac:dyDescent="0.25">
      <c r="A37" s="26" t="s">
        <v>46</v>
      </c>
      <c r="B37" s="20">
        <v>600</v>
      </c>
      <c r="C37" s="3">
        <v>32</v>
      </c>
      <c r="D37" s="3">
        <f t="shared" si="0"/>
        <v>19200</v>
      </c>
      <c r="E37" s="3"/>
      <c r="F37" s="3">
        <v>0.01</v>
      </c>
      <c r="G37" s="3">
        <f t="shared" si="1"/>
        <v>6</v>
      </c>
      <c r="H37" s="3"/>
      <c r="I37" s="3">
        <v>10</v>
      </c>
      <c r="J37" s="3">
        <f t="shared" si="2"/>
        <v>6000</v>
      </c>
      <c r="K37" s="3"/>
      <c r="L37" s="3">
        <v>43</v>
      </c>
      <c r="M37" s="3">
        <f t="shared" si="3"/>
        <v>25800</v>
      </c>
      <c r="N37" s="3"/>
      <c r="O37" s="3">
        <v>25</v>
      </c>
      <c r="P37" s="3">
        <f t="shared" si="4"/>
        <v>15000</v>
      </c>
      <c r="Q37" s="3"/>
      <c r="R37" s="3">
        <v>25</v>
      </c>
      <c r="S37" s="3">
        <f t="shared" si="5"/>
        <v>15000</v>
      </c>
      <c r="T37" s="3"/>
      <c r="U37" s="3">
        <v>72</v>
      </c>
      <c r="V37" s="3">
        <f t="shared" si="6"/>
        <v>43200</v>
      </c>
      <c r="W37" s="3"/>
      <c r="X37" s="3">
        <v>42</v>
      </c>
      <c r="Y37" s="3">
        <f t="shared" si="7"/>
        <v>25200</v>
      </c>
      <c r="Z37" s="3"/>
      <c r="AA37" s="3">
        <v>20</v>
      </c>
      <c r="AB37" s="3">
        <f t="shared" si="8"/>
        <v>12000</v>
      </c>
      <c r="AC37" s="3"/>
      <c r="AD37" s="3">
        <v>25</v>
      </c>
      <c r="AE37" s="3">
        <f t="shared" si="9"/>
        <v>15000</v>
      </c>
    </row>
    <row r="38" spans="1:31" ht="25.5" x14ac:dyDescent="0.25">
      <c r="A38" s="26" t="s">
        <v>47</v>
      </c>
      <c r="B38" s="20">
        <v>10</v>
      </c>
      <c r="C38" s="3">
        <v>333</v>
      </c>
      <c r="D38" s="3">
        <f t="shared" si="0"/>
        <v>3330</v>
      </c>
      <c r="E38" s="3"/>
      <c r="F38" s="3">
        <v>0.01</v>
      </c>
      <c r="G38" s="3">
        <f t="shared" si="1"/>
        <v>0.1</v>
      </c>
      <c r="H38" s="3"/>
      <c r="I38" s="3">
        <v>250</v>
      </c>
      <c r="J38" s="3">
        <f t="shared" si="2"/>
        <v>2500</v>
      </c>
      <c r="K38" s="3"/>
      <c r="L38" s="3">
        <v>190</v>
      </c>
      <c r="M38" s="3">
        <f t="shared" si="3"/>
        <v>1900</v>
      </c>
      <c r="N38" s="3"/>
      <c r="O38" s="3">
        <v>175</v>
      </c>
      <c r="P38" s="3">
        <f t="shared" si="4"/>
        <v>1750</v>
      </c>
      <c r="Q38" s="3"/>
      <c r="R38" s="3">
        <v>150</v>
      </c>
      <c r="S38" s="3">
        <f t="shared" si="5"/>
        <v>1500</v>
      </c>
      <c r="T38" s="3"/>
      <c r="U38" s="3">
        <v>400</v>
      </c>
      <c r="V38" s="3">
        <f t="shared" si="6"/>
        <v>4000</v>
      </c>
      <c r="W38" s="3"/>
      <c r="X38" s="3">
        <v>155</v>
      </c>
      <c r="Y38" s="3">
        <f t="shared" si="7"/>
        <v>1550</v>
      </c>
      <c r="Z38" s="3"/>
      <c r="AA38" s="3">
        <v>350</v>
      </c>
      <c r="AB38" s="3">
        <f t="shared" si="8"/>
        <v>3500</v>
      </c>
      <c r="AC38" s="3"/>
      <c r="AD38" s="3">
        <v>100</v>
      </c>
      <c r="AE38" s="3">
        <f t="shared" si="9"/>
        <v>1000</v>
      </c>
    </row>
    <row r="39" spans="1:31" x14ac:dyDescent="0.25">
      <c r="A39" s="26" t="s">
        <v>48</v>
      </c>
      <c r="B39" s="20">
        <v>2</v>
      </c>
      <c r="C39" s="3">
        <v>4700</v>
      </c>
      <c r="D39" s="3">
        <f t="shared" si="0"/>
        <v>9400</v>
      </c>
      <c r="E39" s="3"/>
      <c r="F39" s="3">
        <v>2500</v>
      </c>
      <c r="G39" s="3">
        <f t="shared" si="1"/>
        <v>5000</v>
      </c>
      <c r="H39" s="3"/>
      <c r="I39" s="3">
        <v>1500</v>
      </c>
      <c r="J39" s="3">
        <f t="shared" si="2"/>
        <v>3000</v>
      </c>
      <c r="K39" s="3"/>
      <c r="L39" s="3">
        <v>5900</v>
      </c>
      <c r="M39" s="3">
        <f t="shared" si="3"/>
        <v>11800</v>
      </c>
      <c r="N39" s="3"/>
      <c r="O39" s="3">
        <v>4500</v>
      </c>
      <c r="P39" s="3">
        <f t="shared" si="4"/>
        <v>9000</v>
      </c>
      <c r="Q39" s="3"/>
      <c r="R39" s="3">
        <v>3000</v>
      </c>
      <c r="S39" s="3">
        <f t="shared" si="5"/>
        <v>6000</v>
      </c>
      <c r="T39" s="3"/>
      <c r="U39" s="3">
        <v>4050</v>
      </c>
      <c r="V39" s="3">
        <f t="shared" si="6"/>
        <v>8100</v>
      </c>
      <c r="W39" s="3"/>
      <c r="X39" s="3">
        <v>5000</v>
      </c>
      <c r="Y39" s="3">
        <f t="shared" si="7"/>
        <v>10000</v>
      </c>
      <c r="Z39" s="3"/>
      <c r="AA39" s="3">
        <v>6000</v>
      </c>
      <c r="AB39" s="3">
        <f t="shared" si="8"/>
        <v>12000</v>
      </c>
      <c r="AC39" s="3"/>
      <c r="AD39" s="3">
        <v>4200</v>
      </c>
      <c r="AE39" s="3">
        <f t="shared" si="9"/>
        <v>8400</v>
      </c>
    </row>
    <row r="40" spans="1:31" x14ac:dyDescent="0.25">
      <c r="A40" s="26" t="s">
        <v>49</v>
      </c>
      <c r="B40" s="19">
        <v>250</v>
      </c>
      <c r="C40" s="3">
        <v>30</v>
      </c>
      <c r="D40" s="3">
        <f t="shared" si="0"/>
        <v>7500</v>
      </c>
      <c r="E40" s="3"/>
      <c r="F40" s="3">
        <v>40</v>
      </c>
      <c r="G40" s="3">
        <f t="shared" si="1"/>
        <v>10000</v>
      </c>
      <c r="H40" s="3"/>
      <c r="I40" s="3">
        <v>1</v>
      </c>
      <c r="J40" s="3">
        <f t="shared" si="2"/>
        <v>250</v>
      </c>
      <c r="K40" s="3"/>
      <c r="L40" s="3">
        <v>15</v>
      </c>
      <c r="M40" s="3">
        <f t="shared" si="3"/>
        <v>3750</v>
      </c>
      <c r="N40" s="3"/>
      <c r="O40" s="3">
        <v>25</v>
      </c>
      <c r="P40" s="3">
        <f t="shared" si="4"/>
        <v>6250</v>
      </c>
      <c r="Q40" s="3"/>
      <c r="R40" s="3">
        <v>70</v>
      </c>
      <c r="S40" s="3">
        <f t="shared" si="5"/>
        <v>17500</v>
      </c>
      <c r="T40" s="3"/>
      <c r="U40" s="3">
        <v>70</v>
      </c>
      <c r="V40" s="3">
        <f t="shared" si="6"/>
        <v>17500</v>
      </c>
      <c r="W40" s="3"/>
      <c r="X40" s="3">
        <v>60</v>
      </c>
      <c r="Y40" s="3">
        <f t="shared" si="7"/>
        <v>15000</v>
      </c>
      <c r="Z40" s="3"/>
      <c r="AA40" s="3">
        <v>70</v>
      </c>
      <c r="AB40" s="3">
        <f t="shared" si="8"/>
        <v>17500</v>
      </c>
      <c r="AC40" s="3"/>
      <c r="AD40" s="3">
        <v>30</v>
      </c>
      <c r="AE40" s="3">
        <f t="shared" si="9"/>
        <v>7500</v>
      </c>
    </row>
    <row r="41" spans="1:31" x14ac:dyDescent="0.25">
      <c r="A41" s="26" t="s">
        <v>50</v>
      </c>
      <c r="B41" s="19">
        <v>15</v>
      </c>
      <c r="C41" s="3">
        <v>100</v>
      </c>
      <c r="D41" s="3">
        <f t="shared" si="0"/>
        <v>1500</v>
      </c>
      <c r="E41" s="3"/>
      <c r="F41" s="3">
        <v>0.01</v>
      </c>
      <c r="G41" s="3">
        <f t="shared" si="1"/>
        <v>0.15</v>
      </c>
      <c r="H41" s="3"/>
      <c r="I41" s="3">
        <v>400</v>
      </c>
      <c r="J41" s="3">
        <f t="shared" si="2"/>
        <v>6000</v>
      </c>
      <c r="K41" s="3"/>
      <c r="L41" s="3">
        <v>600</v>
      </c>
      <c r="M41" s="3">
        <f t="shared" si="3"/>
        <v>9000</v>
      </c>
      <c r="N41" s="3"/>
      <c r="O41" s="3">
        <v>250</v>
      </c>
      <c r="P41" s="3">
        <f t="shared" si="4"/>
        <v>3750</v>
      </c>
      <c r="Q41" s="3"/>
      <c r="R41" s="3">
        <v>100</v>
      </c>
      <c r="S41" s="3">
        <f t="shared" si="5"/>
        <v>1500</v>
      </c>
      <c r="T41" s="3"/>
      <c r="U41" s="3">
        <v>700</v>
      </c>
      <c r="V41" s="3">
        <f t="shared" si="6"/>
        <v>10500</v>
      </c>
      <c r="W41" s="3"/>
      <c r="X41" s="3">
        <v>300</v>
      </c>
      <c r="Y41" s="3">
        <f t="shared" si="7"/>
        <v>4500</v>
      </c>
      <c r="Z41" s="3"/>
      <c r="AA41" s="3">
        <v>700</v>
      </c>
      <c r="AB41" s="3">
        <f t="shared" si="8"/>
        <v>10500</v>
      </c>
      <c r="AC41" s="3"/>
      <c r="AD41" s="3">
        <v>100</v>
      </c>
      <c r="AE41" s="3">
        <f t="shared" si="9"/>
        <v>1500</v>
      </c>
    </row>
    <row r="42" spans="1:31" x14ac:dyDescent="0.25">
      <c r="A42" s="26" t="s">
        <v>51</v>
      </c>
      <c r="B42" s="19">
        <v>300</v>
      </c>
      <c r="C42" s="3">
        <v>35</v>
      </c>
      <c r="D42" s="3">
        <f t="shared" si="0"/>
        <v>10500</v>
      </c>
      <c r="E42" s="3"/>
      <c r="F42" s="3">
        <v>0.01</v>
      </c>
      <c r="G42" s="3">
        <f t="shared" si="1"/>
        <v>3</v>
      </c>
      <c r="H42" s="3"/>
      <c r="I42" s="3">
        <v>1</v>
      </c>
      <c r="J42" s="3">
        <f t="shared" si="2"/>
        <v>300</v>
      </c>
      <c r="K42" s="3"/>
      <c r="L42" s="3">
        <v>15</v>
      </c>
      <c r="M42" s="3">
        <f t="shared" si="3"/>
        <v>4500</v>
      </c>
      <c r="N42" s="3"/>
      <c r="O42" s="3">
        <v>25</v>
      </c>
      <c r="P42" s="3">
        <f t="shared" si="4"/>
        <v>7500</v>
      </c>
      <c r="Q42" s="3"/>
      <c r="R42" s="3">
        <v>60</v>
      </c>
      <c r="S42" s="3">
        <f t="shared" si="5"/>
        <v>18000</v>
      </c>
      <c r="T42" s="3"/>
      <c r="U42" s="3">
        <v>70</v>
      </c>
      <c r="V42" s="3">
        <f t="shared" si="6"/>
        <v>21000</v>
      </c>
      <c r="W42" s="3"/>
      <c r="X42" s="3">
        <v>65</v>
      </c>
      <c r="Y42" s="3">
        <f t="shared" si="7"/>
        <v>19500</v>
      </c>
      <c r="Z42" s="3"/>
      <c r="AA42" s="3">
        <v>70</v>
      </c>
      <c r="AB42" s="3">
        <f t="shared" si="8"/>
        <v>21000</v>
      </c>
      <c r="AC42" s="3"/>
      <c r="AD42" s="3">
        <v>35</v>
      </c>
      <c r="AE42" s="3">
        <f t="shared" si="9"/>
        <v>10500</v>
      </c>
    </row>
    <row r="43" spans="1:31" x14ac:dyDescent="0.25">
      <c r="A43" s="26" t="s">
        <v>52</v>
      </c>
      <c r="B43" s="20">
        <v>400</v>
      </c>
      <c r="C43" s="3">
        <v>50</v>
      </c>
      <c r="D43" s="3">
        <f t="shared" si="0"/>
        <v>20000</v>
      </c>
      <c r="E43" s="3"/>
      <c r="F43" s="3">
        <v>0.01</v>
      </c>
      <c r="G43" s="3">
        <f t="shared" si="1"/>
        <v>4</v>
      </c>
      <c r="H43" s="3"/>
      <c r="I43" s="3">
        <v>10</v>
      </c>
      <c r="J43" s="3">
        <f t="shared" si="2"/>
        <v>4000</v>
      </c>
      <c r="K43" s="3"/>
      <c r="L43" s="3">
        <v>80</v>
      </c>
      <c r="M43" s="3">
        <f t="shared" si="3"/>
        <v>32000</v>
      </c>
      <c r="N43" s="3"/>
      <c r="O43" s="3">
        <v>55</v>
      </c>
      <c r="P43" s="3">
        <f t="shared" si="4"/>
        <v>22000</v>
      </c>
      <c r="Q43" s="3"/>
      <c r="R43" s="3">
        <v>70</v>
      </c>
      <c r="S43" s="3">
        <f t="shared" si="5"/>
        <v>28000</v>
      </c>
      <c r="T43" s="3"/>
      <c r="U43" s="3">
        <v>86</v>
      </c>
      <c r="V43" s="3">
        <f t="shared" si="6"/>
        <v>34400</v>
      </c>
      <c r="W43" s="3"/>
      <c r="X43" s="3">
        <v>55</v>
      </c>
      <c r="Y43" s="3">
        <f t="shared" si="7"/>
        <v>22000</v>
      </c>
      <c r="Z43" s="3"/>
      <c r="AA43" s="3">
        <v>60</v>
      </c>
      <c r="AB43" s="3">
        <f t="shared" si="8"/>
        <v>24000</v>
      </c>
      <c r="AC43" s="3"/>
      <c r="AD43" s="3">
        <v>50</v>
      </c>
      <c r="AE43" s="3">
        <f t="shared" si="9"/>
        <v>20000</v>
      </c>
    </row>
    <row r="44" spans="1:31" x14ac:dyDescent="0.25">
      <c r="A44" s="26" t="s">
        <v>53</v>
      </c>
      <c r="B44" s="19">
        <v>100</v>
      </c>
      <c r="C44" s="3">
        <v>55</v>
      </c>
      <c r="D44" s="3">
        <f t="shared" si="0"/>
        <v>5500</v>
      </c>
      <c r="E44" s="3"/>
      <c r="F44" s="3">
        <v>0.01</v>
      </c>
      <c r="G44" s="3">
        <f t="shared" si="1"/>
        <v>1</v>
      </c>
      <c r="H44" s="3"/>
      <c r="I44" s="3">
        <v>10</v>
      </c>
      <c r="J44" s="3">
        <f t="shared" si="2"/>
        <v>1000</v>
      </c>
      <c r="K44" s="3"/>
      <c r="L44" s="3">
        <v>83</v>
      </c>
      <c r="M44" s="3">
        <f t="shared" si="3"/>
        <v>8300</v>
      </c>
      <c r="N44" s="3"/>
      <c r="O44" s="3">
        <v>65</v>
      </c>
      <c r="P44" s="3">
        <f t="shared" si="4"/>
        <v>6500</v>
      </c>
      <c r="Q44" s="3"/>
      <c r="R44" s="3">
        <v>70</v>
      </c>
      <c r="S44" s="3">
        <f t="shared" si="5"/>
        <v>7000</v>
      </c>
      <c r="T44" s="3"/>
      <c r="U44" s="3">
        <v>92</v>
      </c>
      <c r="V44" s="3">
        <f t="shared" si="6"/>
        <v>9200</v>
      </c>
      <c r="W44" s="3"/>
      <c r="X44" s="3">
        <v>58</v>
      </c>
      <c r="Y44" s="3">
        <f t="shared" si="7"/>
        <v>5800</v>
      </c>
      <c r="Z44" s="3"/>
      <c r="AA44" s="3">
        <v>65</v>
      </c>
      <c r="AB44" s="3">
        <f t="shared" si="8"/>
        <v>6500</v>
      </c>
      <c r="AC44" s="3"/>
      <c r="AD44" s="3">
        <v>55</v>
      </c>
      <c r="AE44" s="3">
        <f t="shared" si="9"/>
        <v>5500</v>
      </c>
    </row>
    <row r="45" spans="1:31" x14ac:dyDescent="0.25">
      <c r="A45" s="26" t="s">
        <v>54</v>
      </c>
      <c r="B45" s="19">
        <v>1</v>
      </c>
      <c r="C45" s="3">
        <v>40000</v>
      </c>
      <c r="D45" s="3">
        <f t="shared" si="0"/>
        <v>40000</v>
      </c>
      <c r="E45" s="3"/>
      <c r="F45" s="3">
        <v>1</v>
      </c>
      <c r="G45" s="3">
        <f t="shared" si="1"/>
        <v>1</v>
      </c>
      <c r="H45" s="3"/>
      <c r="I45" s="3">
        <v>265000</v>
      </c>
      <c r="J45" s="3">
        <f t="shared" si="2"/>
        <v>265000</v>
      </c>
      <c r="K45" s="3"/>
      <c r="L45" s="3">
        <v>30000</v>
      </c>
      <c r="M45" s="3">
        <f t="shared" si="3"/>
        <v>30000</v>
      </c>
      <c r="N45" s="3"/>
      <c r="O45" s="3">
        <v>10000</v>
      </c>
      <c r="P45" s="3">
        <f t="shared" si="4"/>
        <v>10000</v>
      </c>
      <c r="Q45" s="3"/>
      <c r="R45" s="3">
        <v>20000</v>
      </c>
      <c r="S45" s="3">
        <f t="shared" si="5"/>
        <v>20000</v>
      </c>
      <c r="T45" s="3"/>
      <c r="U45" s="3">
        <v>40700</v>
      </c>
      <c r="V45" s="3">
        <f t="shared" si="6"/>
        <v>40700</v>
      </c>
      <c r="W45" s="3"/>
      <c r="X45" s="3">
        <v>41000</v>
      </c>
      <c r="Y45" s="3">
        <f t="shared" si="7"/>
        <v>41000</v>
      </c>
      <c r="Z45" s="3"/>
      <c r="AA45" s="3">
        <v>45000</v>
      </c>
      <c r="AB45" s="3">
        <f t="shared" si="8"/>
        <v>45000</v>
      </c>
      <c r="AC45" s="3"/>
      <c r="AD45" s="3">
        <v>500</v>
      </c>
      <c r="AE45" s="3">
        <f t="shared" si="9"/>
        <v>500</v>
      </c>
    </row>
    <row r="46" spans="1:31" ht="25.5" x14ac:dyDescent="0.25">
      <c r="A46" s="26" t="s">
        <v>55</v>
      </c>
      <c r="B46" s="19">
        <v>1</v>
      </c>
      <c r="C46" s="3">
        <v>22870</v>
      </c>
      <c r="D46" s="3">
        <f t="shared" si="0"/>
        <v>22870</v>
      </c>
      <c r="E46" s="3"/>
      <c r="F46" s="3">
        <v>1</v>
      </c>
      <c r="G46" s="3">
        <f t="shared" si="1"/>
        <v>1</v>
      </c>
      <c r="H46" s="3"/>
      <c r="I46" s="3">
        <v>427500</v>
      </c>
      <c r="J46" s="3">
        <f t="shared" si="2"/>
        <v>427500</v>
      </c>
      <c r="K46" s="3"/>
      <c r="L46" s="3">
        <v>10000</v>
      </c>
      <c r="M46" s="3">
        <f t="shared" si="3"/>
        <v>10000</v>
      </c>
      <c r="N46" s="3"/>
      <c r="O46" s="3">
        <v>270000</v>
      </c>
      <c r="P46" s="3">
        <f t="shared" si="4"/>
        <v>270000</v>
      </c>
      <c r="Q46" s="3"/>
      <c r="R46" s="3">
        <v>20000</v>
      </c>
      <c r="S46" s="3">
        <f t="shared" si="5"/>
        <v>20000</v>
      </c>
      <c r="T46" s="3"/>
      <c r="U46" s="3">
        <v>119500</v>
      </c>
      <c r="V46" s="3">
        <f t="shared" si="6"/>
        <v>119500</v>
      </c>
      <c r="W46" s="3"/>
      <c r="X46" s="3">
        <v>103000</v>
      </c>
      <c r="Y46" s="3">
        <f t="shared" si="7"/>
        <v>103000</v>
      </c>
      <c r="Z46" s="3"/>
      <c r="AA46" s="3">
        <v>15000</v>
      </c>
      <c r="AB46" s="3">
        <f t="shared" si="8"/>
        <v>15000</v>
      </c>
      <c r="AC46" s="3"/>
      <c r="AD46" s="3">
        <v>129000</v>
      </c>
      <c r="AE46" s="3">
        <f t="shared" si="9"/>
        <v>129000</v>
      </c>
    </row>
    <row r="47" spans="1:31" x14ac:dyDescent="0.25">
      <c r="A47" s="26" t="s">
        <v>56</v>
      </c>
      <c r="B47" s="19">
        <v>2000</v>
      </c>
      <c r="C47" s="3">
        <v>6</v>
      </c>
      <c r="D47" s="3">
        <f t="shared" si="0"/>
        <v>12000</v>
      </c>
      <c r="E47" s="3"/>
      <c r="F47" s="3">
        <v>12</v>
      </c>
      <c r="G47" s="3">
        <f t="shared" si="1"/>
        <v>24000</v>
      </c>
      <c r="H47" s="3"/>
      <c r="I47" s="3">
        <v>8</v>
      </c>
      <c r="J47" s="3">
        <f t="shared" si="2"/>
        <v>16000</v>
      </c>
      <c r="K47" s="3"/>
      <c r="L47" s="3">
        <v>9</v>
      </c>
      <c r="M47" s="3">
        <f t="shared" si="3"/>
        <v>18000</v>
      </c>
      <c r="N47" s="3"/>
      <c r="O47" s="3">
        <v>9</v>
      </c>
      <c r="P47" s="3">
        <f t="shared" si="4"/>
        <v>18000</v>
      </c>
      <c r="Q47" s="3"/>
      <c r="R47" s="3">
        <v>10</v>
      </c>
      <c r="S47" s="3">
        <f t="shared" si="5"/>
        <v>20000</v>
      </c>
      <c r="T47" s="3"/>
      <c r="U47" s="3">
        <v>5</v>
      </c>
      <c r="V47" s="3">
        <f t="shared" si="6"/>
        <v>10000</v>
      </c>
      <c r="W47" s="3"/>
      <c r="X47" s="3">
        <v>11</v>
      </c>
      <c r="Y47" s="3">
        <f t="shared" si="7"/>
        <v>22000</v>
      </c>
      <c r="Z47" s="3"/>
      <c r="AA47" s="3">
        <v>10</v>
      </c>
      <c r="AB47" s="3">
        <f t="shared" si="8"/>
        <v>20000</v>
      </c>
      <c r="AC47" s="3"/>
      <c r="AD47" s="3">
        <v>3</v>
      </c>
      <c r="AE47" s="3">
        <f t="shared" si="9"/>
        <v>6000</v>
      </c>
    </row>
    <row r="48" spans="1:31" x14ac:dyDescent="0.25">
      <c r="A48" s="26" t="s">
        <v>57</v>
      </c>
      <c r="B48" s="19">
        <v>1</v>
      </c>
      <c r="C48" s="3">
        <v>115000</v>
      </c>
      <c r="D48" s="3">
        <f t="shared" si="0"/>
        <v>115000</v>
      </c>
      <c r="E48" s="3"/>
      <c r="F48" s="3">
        <v>115000</v>
      </c>
      <c r="G48" s="3">
        <f t="shared" si="1"/>
        <v>115000</v>
      </c>
      <c r="H48" s="3"/>
      <c r="I48" s="3">
        <v>115000</v>
      </c>
      <c r="J48" s="3">
        <f t="shared" si="2"/>
        <v>115000</v>
      </c>
      <c r="K48" s="3"/>
      <c r="L48" s="3">
        <v>115000</v>
      </c>
      <c r="M48" s="3">
        <f t="shared" si="3"/>
        <v>115000</v>
      </c>
      <c r="N48" s="3"/>
      <c r="O48" s="3">
        <v>115000</v>
      </c>
      <c r="P48" s="3">
        <f t="shared" si="4"/>
        <v>115000</v>
      </c>
      <c r="Q48" s="3"/>
      <c r="R48" s="3">
        <v>115000</v>
      </c>
      <c r="S48" s="3">
        <f t="shared" si="5"/>
        <v>115000</v>
      </c>
      <c r="T48" s="3"/>
      <c r="U48" s="3">
        <v>115000</v>
      </c>
      <c r="V48" s="3">
        <f t="shared" si="6"/>
        <v>115000</v>
      </c>
      <c r="W48" s="3"/>
      <c r="X48" s="3">
        <v>115000</v>
      </c>
      <c r="Y48" s="3">
        <f t="shared" si="7"/>
        <v>115000</v>
      </c>
      <c r="Z48" s="3"/>
      <c r="AA48" s="3">
        <v>115000</v>
      </c>
      <c r="AB48" s="3">
        <f t="shared" si="8"/>
        <v>115000</v>
      </c>
      <c r="AC48" s="3"/>
      <c r="AD48" s="3">
        <v>115000</v>
      </c>
      <c r="AE48" s="3">
        <f t="shared" si="9"/>
        <v>115000</v>
      </c>
    </row>
    <row r="49" spans="1:31" x14ac:dyDescent="0.25">
      <c r="A49" s="26" t="s">
        <v>58</v>
      </c>
      <c r="B49" s="19">
        <v>1</v>
      </c>
      <c r="C49" s="3">
        <v>82176</v>
      </c>
      <c r="D49" s="3">
        <f t="shared" si="0"/>
        <v>82176</v>
      </c>
      <c r="E49" s="3"/>
      <c r="F49" s="3">
        <v>100000</v>
      </c>
      <c r="G49" s="3">
        <f t="shared" si="1"/>
        <v>100000</v>
      </c>
      <c r="H49" s="3"/>
      <c r="I49" s="3">
        <v>99000</v>
      </c>
      <c r="J49" s="3">
        <f t="shared" si="2"/>
        <v>99000</v>
      </c>
      <c r="K49" s="3"/>
      <c r="L49" s="3">
        <v>90000</v>
      </c>
      <c r="M49" s="3">
        <f t="shared" si="3"/>
        <v>90000</v>
      </c>
      <c r="N49" s="3"/>
      <c r="O49" s="3">
        <v>40000</v>
      </c>
      <c r="P49" s="3">
        <f t="shared" si="4"/>
        <v>40000</v>
      </c>
      <c r="Q49" s="3"/>
      <c r="R49" s="3">
        <v>50000</v>
      </c>
      <c r="S49" s="3">
        <f t="shared" si="5"/>
        <v>50000</v>
      </c>
      <c r="T49" s="3"/>
      <c r="U49" s="3">
        <v>127000</v>
      </c>
      <c r="V49" s="3">
        <f t="shared" si="6"/>
        <v>127000</v>
      </c>
      <c r="W49" s="3"/>
      <c r="X49" s="3">
        <v>100000</v>
      </c>
      <c r="Y49" s="3">
        <f t="shared" si="7"/>
        <v>100000</v>
      </c>
      <c r="Z49" s="3"/>
      <c r="AA49" s="3">
        <v>110000</v>
      </c>
      <c r="AB49" s="3">
        <f t="shared" si="8"/>
        <v>110000</v>
      </c>
      <c r="AC49" s="3"/>
      <c r="AD49" s="3">
        <v>85000</v>
      </c>
      <c r="AE49" s="3">
        <f t="shared" si="9"/>
        <v>85000</v>
      </c>
    </row>
    <row r="50" spans="1:31" x14ac:dyDescent="0.25">
      <c r="A50" s="26" t="s">
        <v>59</v>
      </c>
      <c r="B50" s="19">
        <v>1</v>
      </c>
      <c r="C50" s="3">
        <v>10000</v>
      </c>
      <c r="D50" s="3">
        <f t="shared" si="0"/>
        <v>10000</v>
      </c>
      <c r="E50" s="3"/>
      <c r="F50" s="3">
        <v>10000</v>
      </c>
      <c r="G50" s="3">
        <f t="shared" si="1"/>
        <v>10000</v>
      </c>
      <c r="H50" s="3"/>
      <c r="I50" s="3">
        <v>10000</v>
      </c>
      <c r="J50" s="3">
        <f t="shared" si="2"/>
        <v>10000</v>
      </c>
      <c r="K50" s="3"/>
      <c r="L50" s="3">
        <v>10000</v>
      </c>
      <c r="M50" s="3">
        <f t="shared" si="3"/>
        <v>10000</v>
      </c>
      <c r="N50" s="3"/>
      <c r="O50" s="3">
        <v>10000</v>
      </c>
      <c r="P50" s="3">
        <f t="shared" si="4"/>
        <v>10000</v>
      </c>
      <c r="Q50" s="3"/>
      <c r="R50" s="3">
        <v>10000</v>
      </c>
      <c r="S50" s="3">
        <f t="shared" si="5"/>
        <v>10000</v>
      </c>
      <c r="T50" s="3"/>
      <c r="U50" s="3">
        <v>10000</v>
      </c>
      <c r="V50" s="3">
        <f t="shared" si="6"/>
        <v>10000</v>
      </c>
      <c r="W50" s="3"/>
      <c r="X50" s="3">
        <v>10000</v>
      </c>
      <c r="Y50" s="3">
        <f t="shared" si="7"/>
        <v>10000</v>
      </c>
      <c r="Z50" s="3"/>
      <c r="AA50" s="3">
        <v>10000</v>
      </c>
      <c r="AB50" s="3">
        <f t="shared" si="8"/>
        <v>10000</v>
      </c>
      <c r="AC50" s="3"/>
      <c r="AD50" s="3">
        <v>10000</v>
      </c>
      <c r="AE50" s="3">
        <f t="shared" si="9"/>
        <v>10000</v>
      </c>
    </row>
    <row r="51" spans="1:31" x14ac:dyDescent="0.25">
      <c r="A51" s="28" t="s">
        <v>76</v>
      </c>
      <c r="B51" s="21">
        <v>400</v>
      </c>
      <c r="C51" s="3">
        <v>5.38</v>
      </c>
      <c r="D51" s="3">
        <f t="shared" si="0"/>
        <v>2152</v>
      </c>
      <c r="E51" s="3"/>
      <c r="F51" s="3">
        <v>8</v>
      </c>
      <c r="G51" s="3">
        <f t="shared" si="1"/>
        <v>3200</v>
      </c>
      <c r="H51" s="3"/>
      <c r="I51" s="3">
        <v>1</v>
      </c>
      <c r="J51" s="3">
        <f t="shared" si="2"/>
        <v>400</v>
      </c>
      <c r="K51" s="3"/>
      <c r="L51" s="3">
        <v>7.5</v>
      </c>
      <c r="M51" s="3">
        <f t="shared" si="3"/>
        <v>3000</v>
      </c>
      <c r="N51" s="3"/>
      <c r="O51" s="3">
        <v>7.5</v>
      </c>
      <c r="P51" s="3">
        <f t="shared" si="4"/>
        <v>3000</v>
      </c>
      <c r="Q51" s="3"/>
      <c r="R51" s="3">
        <v>7</v>
      </c>
      <c r="S51" s="3">
        <f t="shared" si="5"/>
        <v>2800</v>
      </c>
      <c r="T51" s="3"/>
      <c r="U51" s="3">
        <v>12</v>
      </c>
      <c r="V51" s="3">
        <f t="shared" si="6"/>
        <v>4800</v>
      </c>
      <c r="W51" s="3"/>
      <c r="X51" s="3">
        <v>11</v>
      </c>
      <c r="Y51" s="3">
        <f t="shared" si="7"/>
        <v>4400</v>
      </c>
      <c r="Z51" s="3"/>
      <c r="AA51" s="3">
        <v>20</v>
      </c>
      <c r="AB51" s="3">
        <f t="shared" si="8"/>
        <v>8000</v>
      </c>
      <c r="AC51" s="3"/>
      <c r="AD51" s="3">
        <v>8</v>
      </c>
      <c r="AE51" s="3">
        <f t="shared" si="9"/>
        <v>3200</v>
      </c>
    </row>
    <row r="52" spans="1:31" x14ac:dyDescent="0.25">
      <c r="A52" s="29" t="s">
        <v>60</v>
      </c>
      <c r="B52" s="22"/>
      <c r="C52" s="17"/>
      <c r="D52" s="17">
        <f>SUM(D6:D51)</f>
        <v>1849306.75</v>
      </c>
      <c r="E52" s="17"/>
      <c r="F52" s="17"/>
      <c r="G52" s="17">
        <f>SUM(G6:G51)</f>
        <v>2115498.8499999996</v>
      </c>
      <c r="H52" s="17"/>
      <c r="I52" s="17"/>
      <c r="J52" s="17">
        <f>SUM(J6:J51)</f>
        <v>2095208.9</v>
      </c>
      <c r="K52" s="17"/>
      <c r="L52" s="17"/>
      <c r="M52" s="17">
        <f>SUM(M6:M51)</f>
        <v>2204154</v>
      </c>
      <c r="N52" s="17"/>
      <c r="O52" s="17"/>
      <c r="P52" s="17">
        <f>SUM(P6:P51)</f>
        <v>2047235</v>
      </c>
      <c r="Q52" s="17"/>
      <c r="R52" s="17"/>
      <c r="S52" s="17">
        <f>SUM(S6:S51)</f>
        <v>2058540.9</v>
      </c>
      <c r="T52" s="17"/>
      <c r="U52" s="17"/>
      <c r="V52" s="17">
        <f>SUM(V6:V51)</f>
        <v>2826015</v>
      </c>
      <c r="W52" s="17"/>
      <c r="X52" s="17"/>
      <c r="Y52" s="17">
        <f>SUM(Y6:Y51)</f>
        <v>2139379</v>
      </c>
      <c r="Z52" s="17"/>
      <c r="AA52" s="17"/>
      <c r="AB52" s="17">
        <f>SUM(AB6:AB51)</f>
        <v>2068210</v>
      </c>
      <c r="AC52" s="17"/>
      <c r="AD52" s="17"/>
      <c r="AE52" s="17">
        <f>SUM(AE6:AE51)</f>
        <v>1836076.7</v>
      </c>
    </row>
    <row r="53" spans="1:31" x14ac:dyDescent="0.25">
      <c r="A53" s="30" t="s">
        <v>10</v>
      </c>
      <c r="B53" s="2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x14ac:dyDescent="0.25">
      <c r="A54" s="26" t="s">
        <v>18</v>
      </c>
      <c r="B54" s="19">
        <v>450</v>
      </c>
      <c r="C54" s="3">
        <v>63</v>
      </c>
      <c r="D54" s="3">
        <f t="shared" si="0"/>
        <v>28350</v>
      </c>
      <c r="E54" s="3"/>
      <c r="F54" s="3">
        <v>80</v>
      </c>
      <c r="G54" s="3">
        <f t="shared" si="1"/>
        <v>36000</v>
      </c>
      <c r="H54" s="3"/>
      <c r="I54" s="3">
        <v>50</v>
      </c>
      <c r="J54" s="3">
        <f t="shared" si="2"/>
        <v>22500</v>
      </c>
      <c r="K54" s="3"/>
      <c r="L54" s="3">
        <v>75</v>
      </c>
      <c r="M54" s="3">
        <f t="shared" si="3"/>
        <v>33750</v>
      </c>
      <c r="N54" s="3"/>
      <c r="O54" s="3">
        <v>50</v>
      </c>
      <c r="P54" s="3">
        <f>B54*O54</f>
        <v>22500</v>
      </c>
      <c r="Q54" s="3"/>
      <c r="R54" s="3">
        <v>60</v>
      </c>
      <c r="S54" s="3">
        <f>B54*R54</f>
        <v>27000</v>
      </c>
      <c r="T54" s="3"/>
      <c r="U54" s="3">
        <v>141</v>
      </c>
      <c r="V54" s="3">
        <f>B54*U54</f>
        <v>63450</v>
      </c>
      <c r="W54" s="3"/>
      <c r="X54" s="3">
        <v>69</v>
      </c>
      <c r="Y54" s="3">
        <f>B54*X54</f>
        <v>31050</v>
      </c>
      <c r="Z54" s="3"/>
      <c r="AA54" s="3">
        <v>130</v>
      </c>
      <c r="AB54" s="3">
        <f>B54*AA54</f>
        <v>58500</v>
      </c>
      <c r="AC54" s="3"/>
      <c r="AD54" s="3">
        <v>55</v>
      </c>
      <c r="AE54" s="3">
        <f>AD54*B54</f>
        <v>24750</v>
      </c>
    </row>
    <row r="55" spans="1:31" x14ac:dyDescent="0.25">
      <c r="A55" s="26" t="s">
        <v>56</v>
      </c>
      <c r="B55" s="19">
        <v>400</v>
      </c>
      <c r="C55" s="3">
        <v>6</v>
      </c>
      <c r="D55" s="3">
        <f t="shared" si="0"/>
        <v>2400</v>
      </c>
      <c r="E55" s="3"/>
      <c r="F55" s="3">
        <v>20</v>
      </c>
      <c r="G55" s="3">
        <f t="shared" si="1"/>
        <v>8000</v>
      </c>
      <c r="H55" s="3"/>
      <c r="I55" s="3">
        <v>12</v>
      </c>
      <c r="J55" s="3">
        <f t="shared" si="2"/>
        <v>4800</v>
      </c>
      <c r="K55" s="3"/>
      <c r="L55" s="3">
        <v>8</v>
      </c>
      <c r="M55" s="3">
        <f t="shared" si="3"/>
        <v>3200</v>
      </c>
      <c r="N55" s="3"/>
      <c r="O55" s="3">
        <v>15</v>
      </c>
      <c r="P55" s="3">
        <f t="shared" ref="P55:P56" si="10">B55*O55</f>
        <v>6000</v>
      </c>
      <c r="Q55" s="3"/>
      <c r="R55" s="3">
        <v>10</v>
      </c>
      <c r="S55" s="3">
        <f t="shared" ref="S55:S56" si="11">B55*R55</f>
        <v>4000</v>
      </c>
      <c r="T55" s="3"/>
      <c r="U55" s="3">
        <v>5</v>
      </c>
      <c r="V55" s="3">
        <f t="shared" ref="V55:V56" si="12">B55*U55</f>
        <v>2000</v>
      </c>
      <c r="W55" s="3"/>
      <c r="X55" s="3">
        <v>11</v>
      </c>
      <c r="Y55" s="3">
        <f>B55*X55</f>
        <v>4400</v>
      </c>
      <c r="Z55" s="3"/>
      <c r="AA55" s="3">
        <v>10</v>
      </c>
      <c r="AB55" s="3">
        <f t="shared" ref="AB55:AB56" si="13">B55*AA55</f>
        <v>4000</v>
      </c>
      <c r="AC55" s="3"/>
      <c r="AD55" s="3">
        <v>3</v>
      </c>
      <c r="AE55" s="3">
        <f t="shared" ref="AE55:AE56" si="14">AD55*B55</f>
        <v>1200</v>
      </c>
    </row>
    <row r="56" spans="1:31" x14ac:dyDescent="0.25">
      <c r="A56" s="28"/>
      <c r="B56" s="21"/>
      <c r="C56" s="3"/>
      <c r="D56" s="3">
        <f t="shared" si="0"/>
        <v>0</v>
      </c>
      <c r="E56" s="3"/>
      <c r="F56" s="3"/>
      <c r="G56" s="3">
        <f t="shared" si="1"/>
        <v>0</v>
      </c>
      <c r="H56" s="3"/>
      <c r="I56" s="3"/>
      <c r="J56" s="3">
        <f t="shared" si="2"/>
        <v>0</v>
      </c>
      <c r="K56" s="3"/>
      <c r="L56" s="3"/>
      <c r="M56" s="3">
        <f t="shared" si="3"/>
        <v>0</v>
      </c>
      <c r="N56" s="3"/>
      <c r="O56" s="3"/>
      <c r="P56" s="3">
        <f t="shared" si="10"/>
        <v>0</v>
      </c>
      <c r="Q56" s="3"/>
      <c r="R56" s="3"/>
      <c r="S56" s="3">
        <f t="shared" si="11"/>
        <v>0</v>
      </c>
      <c r="T56" s="3"/>
      <c r="U56" s="3"/>
      <c r="V56" s="3">
        <f t="shared" si="12"/>
        <v>0</v>
      </c>
      <c r="W56" s="3"/>
      <c r="X56" s="3"/>
      <c r="Y56" s="3">
        <f t="shared" ref="Y55:Y56" si="15">B56*N56</f>
        <v>0</v>
      </c>
      <c r="Z56" s="3"/>
      <c r="AA56" s="3"/>
      <c r="AB56" s="3">
        <f t="shared" si="13"/>
        <v>0</v>
      </c>
      <c r="AC56" s="3"/>
      <c r="AD56" s="3"/>
      <c r="AE56" s="3">
        <f t="shared" si="14"/>
        <v>0</v>
      </c>
    </row>
    <row r="57" spans="1:31" x14ac:dyDescent="0.25">
      <c r="A57" s="29" t="s">
        <v>62</v>
      </c>
      <c r="B57" s="22"/>
      <c r="C57" s="17"/>
      <c r="D57" s="17">
        <f>SUM(D54:D56)</f>
        <v>30750</v>
      </c>
      <c r="E57" s="17"/>
      <c r="F57" s="17"/>
      <c r="G57" s="17">
        <f>SUM(G54:G56)</f>
        <v>44000</v>
      </c>
      <c r="H57" s="17"/>
      <c r="I57" s="17"/>
      <c r="J57" s="17">
        <f>SUM(J54:J56)</f>
        <v>27300</v>
      </c>
      <c r="K57" s="17"/>
      <c r="L57" s="17"/>
      <c r="M57" s="17">
        <f>SUM(M54:M56)</f>
        <v>36950</v>
      </c>
      <c r="N57" s="17"/>
      <c r="O57" s="17"/>
      <c r="P57" s="17">
        <f>SUM(P54:P56)</f>
        <v>28500</v>
      </c>
      <c r="Q57" s="17"/>
      <c r="R57" s="17"/>
      <c r="S57" s="17">
        <f>SUM(S54:S56)</f>
        <v>31000</v>
      </c>
      <c r="T57" s="17"/>
      <c r="U57" s="17"/>
      <c r="V57" s="17">
        <f>SUM(V54:V56)</f>
        <v>65450</v>
      </c>
      <c r="W57" s="17"/>
      <c r="X57" s="17"/>
      <c r="Y57" s="17">
        <f>SUM(Y54:Y56)</f>
        <v>35450</v>
      </c>
      <c r="Z57" s="17"/>
      <c r="AA57" s="17"/>
      <c r="AB57" s="17">
        <f>SUM(AB54:AB56)</f>
        <v>62500</v>
      </c>
      <c r="AC57" s="17"/>
      <c r="AD57" s="17"/>
      <c r="AE57" s="17">
        <f>SUM(AE54:AE56)</f>
        <v>25950</v>
      </c>
    </row>
    <row r="58" spans="1:31" x14ac:dyDescent="0.25">
      <c r="A58" s="28"/>
      <c r="B58" s="2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60" spans="1:31" ht="15.75" thickBot="1" x14ac:dyDescent="0.3">
      <c r="A60" s="31" t="s">
        <v>63</v>
      </c>
      <c r="B60" s="6"/>
      <c r="C60" s="4"/>
      <c r="D60" s="5">
        <f>D57+D52</f>
        <v>1880056.75</v>
      </c>
      <c r="E60" s="4"/>
      <c r="F60" s="4"/>
      <c r="G60" s="5">
        <f>G57+G52</f>
        <v>2159498.8499999996</v>
      </c>
      <c r="H60" s="4"/>
      <c r="I60" s="4"/>
      <c r="J60" s="5">
        <f>J57+J52</f>
        <v>2122508.9</v>
      </c>
      <c r="K60" s="4"/>
      <c r="L60" s="4"/>
      <c r="M60" s="5">
        <f>M57+M52</f>
        <v>2241104</v>
      </c>
      <c r="N60" s="4"/>
      <c r="O60" s="4"/>
      <c r="P60" s="5">
        <f>P57+P52</f>
        <v>2075735</v>
      </c>
      <c r="Q60" s="4"/>
      <c r="R60" s="4"/>
      <c r="S60" s="5">
        <f>S57+S52</f>
        <v>2089540.9</v>
      </c>
      <c r="T60" s="4"/>
      <c r="U60" s="4"/>
      <c r="V60" s="5">
        <f>V57+V52</f>
        <v>2891465</v>
      </c>
      <c r="W60" s="4"/>
      <c r="X60" s="4"/>
      <c r="Y60" s="5">
        <f>Y57+Y52</f>
        <v>2174829</v>
      </c>
      <c r="Z60" s="4"/>
      <c r="AA60" s="4"/>
      <c r="AB60" s="5">
        <f>AB57+AB52</f>
        <v>2130710</v>
      </c>
      <c r="AC60" s="4"/>
      <c r="AD60" s="4"/>
      <c r="AE60" s="5">
        <f>AE57+AE52</f>
        <v>1862026.7</v>
      </c>
    </row>
    <row r="61" spans="1:31" ht="15.75" thickTop="1" x14ac:dyDescent="0.25">
      <c r="V61" s="33" t="s">
        <v>82</v>
      </c>
    </row>
  </sheetData>
  <pageMargins left="0.2" right="0.2" top="0.25" bottom="0.25" header="0.3" footer="0.3"/>
  <pageSetup paperSize="5" orientation="landscape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Lump Sum</vt:lpstr>
      <vt:lpstr>Itemized</vt:lpstr>
      <vt:lpstr>Sheet3</vt:lpstr>
      <vt:lpstr>Itemized!Print_Titles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2017-03-07T20:48:07Z</cp:lastPrinted>
  <dcterms:created xsi:type="dcterms:W3CDTF">2015-03-20T17:23:11Z</dcterms:created>
  <dcterms:modified xsi:type="dcterms:W3CDTF">2017-03-07T20:57:56Z</dcterms:modified>
</cp:coreProperties>
</file>