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 activeTab="1"/>
  </bookViews>
  <sheets>
    <sheet name="as read" sheetId="1" r:id="rId1"/>
    <sheet name="award of c8626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38" i="1" l="1"/>
  <c r="M37" i="1"/>
  <c r="M35" i="1"/>
  <c r="M34" i="1"/>
  <c r="M32" i="1"/>
  <c r="M31" i="1"/>
  <c r="M25" i="1"/>
  <c r="M24" i="1"/>
  <c r="M22" i="1"/>
  <c r="M21" i="1"/>
  <c r="M19" i="1"/>
  <c r="M18" i="1"/>
  <c r="M12" i="1"/>
  <c r="M11" i="1"/>
  <c r="M9" i="1"/>
  <c r="M8" i="1"/>
  <c r="M6" i="1"/>
  <c r="M5" i="1"/>
  <c r="M40" i="1" l="1"/>
  <c r="M27" i="1"/>
  <c r="M14" i="1"/>
  <c r="D18" i="1"/>
  <c r="G18" i="1"/>
  <c r="J18" i="1"/>
  <c r="D19" i="1"/>
  <c r="G19" i="1"/>
  <c r="J19" i="1"/>
  <c r="D21" i="1"/>
  <c r="G21" i="1"/>
  <c r="J21" i="1"/>
  <c r="D22" i="1"/>
  <c r="G22" i="1"/>
  <c r="J22" i="1"/>
  <c r="D24" i="1"/>
  <c r="G24" i="1"/>
  <c r="J24" i="1"/>
  <c r="D25" i="1"/>
  <c r="G25" i="1"/>
  <c r="J25" i="1"/>
  <c r="M42" i="1" l="1"/>
  <c r="J38" i="1"/>
  <c r="J37" i="1"/>
  <c r="J35" i="1"/>
  <c r="J34" i="1"/>
  <c r="J32" i="1"/>
  <c r="J31" i="1"/>
  <c r="J12" i="1"/>
  <c r="J11" i="1"/>
  <c r="J9" i="1"/>
  <c r="J8" i="1"/>
  <c r="J6" i="1"/>
  <c r="J5" i="1"/>
  <c r="G38" i="1"/>
  <c r="G37" i="1"/>
  <c r="G35" i="1"/>
  <c r="G34" i="1"/>
  <c r="G32" i="1"/>
  <c r="G31" i="1"/>
  <c r="G12" i="1"/>
  <c r="G11" i="1"/>
  <c r="G9" i="1"/>
  <c r="G8" i="1"/>
  <c r="G6" i="1"/>
  <c r="G5" i="1"/>
  <c r="D38" i="1"/>
  <c r="D37" i="1"/>
  <c r="D35" i="1"/>
  <c r="D34" i="1"/>
  <c r="D32" i="1"/>
  <c r="D31" i="1"/>
  <c r="D12" i="1"/>
  <c r="D11" i="1"/>
  <c r="D9" i="1"/>
  <c r="D8" i="1"/>
  <c r="D6" i="1"/>
  <c r="D5" i="1"/>
  <c r="J40" i="1" l="1"/>
  <c r="D27" i="1"/>
  <c r="G40" i="1"/>
  <c r="J27" i="1"/>
  <c r="J14" i="1"/>
  <c r="G27" i="1"/>
  <c r="G14" i="1"/>
  <c r="D14" i="1"/>
  <c r="D40" i="1"/>
  <c r="J42" i="1" l="1"/>
  <c r="D42" i="1"/>
  <c r="G42" i="1"/>
</calcChain>
</file>

<file path=xl/sharedStrings.xml><?xml version="1.0" encoding="utf-8"?>
<sst xmlns="http://schemas.openxmlformats.org/spreadsheetml/2006/main" count="126" uniqueCount="36">
  <si>
    <t>On Call HVAC</t>
  </si>
  <si>
    <t>Year One</t>
  </si>
  <si>
    <t>Journeyman</t>
  </si>
  <si>
    <t>Apprentice</t>
  </si>
  <si>
    <t>Regular Hours</t>
  </si>
  <si>
    <t>After Hours</t>
  </si>
  <si>
    <t>Weekend Hours</t>
  </si>
  <si>
    <t xml:space="preserve">Year One Total </t>
  </si>
  <si>
    <t>Year Three</t>
  </si>
  <si>
    <t xml:space="preserve">Year Two Total </t>
  </si>
  <si>
    <t>Year Two</t>
  </si>
  <si>
    <t xml:space="preserve">Year Three Total </t>
  </si>
  <si>
    <t>Total of Years 1-3</t>
  </si>
  <si>
    <t>parts cost +</t>
  </si>
  <si>
    <t>Bid Signed</t>
  </si>
  <si>
    <t>Non Collusion</t>
  </si>
  <si>
    <t>Attestation of Taxes</t>
  </si>
  <si>
    <t>Prevailing Wages</t>
  </si>
  <si>
    <t>Bidders Certification</t>
  </si>
  <si>
    <t>Contractors Certification</t>
  </si>
  <si>
    <t>References</t>
  </si>
  <si>
    <t>5% bid bond</t>
  </si>
  <si>
    <t>Names of Licensed Repair man</t>
  </si>
  <si>
    <t>Affidavit of Compliance</t>
  </si>
  <si>
    <t>Rene Cote &amp; Sons</t>
  </si>
  <si>
    <t>Kleebeerg Mechanical</t>
  </si>
  <si>
    <t>Tradesman of New England</t>
  </si>
  <si>
    <t>Recap Bid 2609</t>
  </si>
  <si>
    <t>1/4/2017 @ 2:00 pm</t>
  </si>
  <si>
    <t>TJ Conway</t>
  </si>
  <si>
    <t>Master Technition Hourly Rate</t>
  </si>
  <si>
    <t>yes</t>
  </si>
  <si>
    <t>n/a</t>
  </si>
  <si>
    <t>February 1, 2017 to January 31, 2018</t>
  </si>
  <si>
    <t>February 1, 2019 to Janaury 31, 2020</t>
  </si>
  <si>
    <t>February 1, 2018 to Janaury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</si>
</sst>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15" fontId="3" fillId="0" borderId="0" xfId="0" applyNumberFormat="1" applyFont="1"/>
    <xf numFmtId="0" fontId="0" fillId="0" borderId="1" xfId="0" applyBorder="1"/>
    <xf numFmtId="0" fontId="2" fillId="0" borderId="0" xfId="0" applyFont="1" applyAlignment="1">
      <alignment horizontal="right"/>
    </xf>
    <xf numFmtId="0" fontId="0" fillId="0" borderId="2" xfId="0" applyBorder="1"/>
    <xf numFmtId="44" fontId="0" fillId="0" borderId="1" xfId="1" applyFont="1" applyBorder="1"/>
    <xf numFmtId="44" fontId="0" fillId="0" borderId="0" xfId="1" applyFont="1"/>
    <xf numFmtId="44" fontId="0" fillId="0" borderId="2" xfId="0" applyNumberFormat="1" applyBorder="1"/>
    <xf numFmtId="44" fontId="0" fillId="0" borderId="3" xfId="1" applyFont="1" applyBorder="1"/>
    <xf numFmtId="9" fontId="0" fillId="0" borderId="1" xfId="2" applyFont="1" applyBorder="1"/>
    <xf numFmtId="9" fontId="0" fillId="0" borderId="0" xfId="2" applyFont="1"/>
    <xf numFmtId="0" fontId="3" fillId="0" borderId="1" xfId="0" applyFont="1" applyFill="1" applyBorder="1"/>
    <xf numFmtId="0" fontId="3" fillId="0" borderId="0" xfId="0" applyFont="1" applyFill="1"/>
    <xf numFmtId="0" fontId="0" fillId="0" borderId="0" xfId="0" applyFill="1"/>
    <xf numFmtId="0" fontId="0" fillId="0" borderId="4" xfId="0" applyBorder="1"/>
    <xf numFmtId="0" fontId="0" fillId="0" borderId="0" xfId="0" applyBorder="1"/>
    <xf numFmtId="0" fontId="3" fillId="0" borderId="0" xfId="0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M57"/>
  <sheetViews>
    <sheetView topLeftCell="A30" workbookViewId="0">
      <selection activeCell="G44" sqref="G44:G45"/>
    </sheetView>
  </sheetViews>
  <sheetFormatPr defaultRowHeight="15" x14ac:dyDescent="0.25"/>
  <cols>
    <col min="1" max="1" width="19.5703125" bestFit="1" customWidth="1"/>
    <col min="2" max="2" width="13.5703125" bestFit="1" customWidth="1"/>
    <col min="3" max="3" width="12.7109375" customWidth="1"/>
    <col min="4" max="4" width="14.28515625" customWidth="1"/>
    <col min="5" max="5" width="3.85546875" customWidth="1"/>
    <col min="6" max="6" width="12.7109375" customWidth="1"/>
    <col min="7" max="7" width="14.28515625" customWidth="1"/>
    <col min="8" max="8" width="2.85546875" customWidth="1"/>
    <col min="9" max="9" width="12.7109375" customWidth="1"/>
    <col min="10" max="10" width="14.28515625" customWidth="1"/>
    <col min="11" max="11" width="3.28515625" customWidth="1"/>
    <col min="12" max="12" width="12.7109375" customWidth="1"/>
    <col min="13" max="13" width="14.28515625" customWidth="1"/>
  </cols>
  <sheetData>
    <row r="1" spans="1:13" x14ac:dyDescent="0.25">
      <c r="A1" s="1" t="s">
        <v>27</v>
      </c>
      <c r="B1" s="1" t="s">
        <v>0</v>
      </c>
      <c r="C1" s="2" t="s">
        <v>28</v>
      </c>
    </row>
    <row r="3" spans="1:13" x14ac:dyDescent="0.25">
      <c r="A3" s="1" t="s">
        <v>1</v>
      </c>
      <c r="C3" s="12" t="s">
        <v>24</v>
      </c>
      <c r="D3" s="12"/>
      <c r="E3" s="13"/>
      <c r="F3" s="12" t="s">
        <v>25</v>
      </c>
      <c r="G3" s="12"/>
      <c r="H3" s="13"/>
      <c r="I3" s="12" t="s">
        <v>26</v>
      </c>
      <c r="J3" s="12"/>
      <c r="K3" s="13"/>
      <c r="L3" s="12" t="s">
        <v>29</v>
      </c>
      <c r="M3" s="12"/>
    </row>
    <row r="4" spans="1:13" x14ac:dyDescent="0.25">
      <c r="A4" s="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5">
      <c r="A5" t="s">
        <v>2</v>
      </c>
      <c r="B5">
        <v>265</v>
      </c>
      <c r="C5" s="6">
        <v>97</v>
      </c>
      <c r="D5" s="6">
        <f t="shared" ref="D5:D6" si="0">C5*B5</f>
        <v>25705</v>
      </c>
      <c r="F5" s="6">
        <v>97</v>
      </c>
      <c r="G5" s="6">
        <f t="shared" ref="G5:G6" si="1">F5*B5</f>
        <v>25705</v>
      </c>
      <c r="I5" s="6">
        <v>105</v>
      </c>
      <c r="J5" s="6">
        <f t="shared" ref="J5:J6" si="2">I5*B5</f>
        <v>27825</v>
      </c>
      <c r="L5" s="6">
        <v>115</v>
      </c>
      <c r="M5" s="6">
        <f>L5*B5</f>
        <v>30475</v>
      </c>
    </row>
    <row r="6" spans="1:13" x14ac:dyDescent="0.25">
      <c r="A6" t="s">
        <v>3</v>
      </c>
      <c r="B6">
        <v>215</v>
      </c>
      <c r="C6" s="6">
        <v>97</v>
      </c>
      <c r="D6" s="6">
        <f t="shared" si="0"/>
        <v>20855</v>
      </c>
      <c r="F6" s="6">
        <v>90</v>
      </c>
      <c r="G6" s="6">
        <f t="shared" si="1"/>
        <v>19350</v>
      </c>
      <c r="I6" s="6">
        <v>95</v>
      </c>
      <c r="J6" s="6">
        <f t="shared" si="2"/>
        <v>20425</v>
      </c>
      <c r="L6" s="6">
        <v>95</v>
      </c>
      <c r="M6" s="6">
        <f>L6*B6</f>
        <v>20425</v>
      </c>
    </row>
    <row r="7" spans="1:13" x14ac:dyDescent="0.25">
      <c r="A7" s="4" t="s">
        <v>5</v>
      </c>
      <c r="C7" s="7"/>
      <c r="D7" s="7"/>
      <c r="F7" s="7"/>
      <c r="G7" s="7"/>
      <c r="I7" s="7"/>
      <c r="J7" s="7"/>
      <c r="L7" s="7"/>
      <c r="M7" s="7"/>
    </row>
    <row r="8" spans="1:13" x14ac:dyDescent="0.25">
      <c r="A8" t="s">
        <v>2</v>
      </c>
      <c r="B8">
        <v>15</v>
      </c>
      <c r="C8" s="6">
        <v>145.5</v>
      </c>
      <c r="D8" s="6">
        <f t="shared" ref="D8:D9" si="3">C8*B8</f>
        <v>2182.5</v>
      </c>
      <c r="F8" s="6">
        <v>130</v>
      </c>
      <c r="G8" s="6">
        <f t="shared" ref="G8:G9" si="4">F8*B8</f>
        <v>1950</v>
      </c>
      <c r="I8" s="6">
        <v>157.5</v>
      </c>
      <c r="J8" s="6">
        <f t="shared" ref="J8:J9" si="5">I8*B8</f>
        <v>2362.5</v>
      </c>
      <c r="L8" s="6">
        <v>138</v>
      </c>
      <c r="M8" s="6">
        <f>L8*B8</f>
        <v>2070</v>
      </c>
    </row>
    <row r="9" spans="1:13" x14ac:dyDescent="0.25">
      <c r="A9" t="s">
        <v>3</v>
      </c>
      <c r="B9">
        <v>5</v>
      </c>
      <c r="C9" s="6">
        <v>145.5</v>
      </c>
      <c r="D9" s="6">
        <f t="shared" si="3"/>
        <v>727.5</v>
      </c>
      <c r="F9" s="6">
        <v>120</v>
      </c>
      <c r="G9" s="6">
        <f t="shared" si="4"/>
        <v>600</v>
      </c>
      <c r="I9" s="6">
        <v>142.5</v>
      </c>
      <c r="J9" s="6">
        <f t="shared" si="5"/>
        <v>712.5</v>
      </c>
      <c r="L9" s="6">
        <v>110</v>
      </c>
      <c r="M9" s="6">
        <f>L9*B9</f>
        <v>550</v>
      </c>
    </row>
    <row r="10" spans="1:13" x14ac:dyDescent="0.25">
      <c r="A10" s="4" t="s">
        <v>6</v>
      </c>
      <c r="C10" s="7"/>
      <c r="D10" s="7"/>
      <c r="F10" s="7"/>
      <c r="G10" s="7"/>
      <c r="I10" s="7"/>
      <c r="J10" s="7"/>
      <c r="L10" s="7"/>
      <c r="M10" s="7"/>
    </row>
    <row r="11" spans="1:13" x14ac:dyDescent="0.25">
      <c r="A11" t="s">
        <v>2</v>
      </c>
      <c r="B11">
        <v>15</v>
      </c>
      <c r="C11" s="6">
        <v>194</v>
      </c>
      <c r="D11" s="6">
        <f t="shared" ref="D11:D12" si="6">C11*B11</f>
        <v>2910</v>
      </c>
      <c r="F11" s="6">
        <v>150</v>
      </c>
      <c r="G11" s="6">
        <f t="shared" ref="G11:G12" si="7">F11*B11</f>
        <v>2250</v>
      </c>
      <c r="I11" s="6">
        <v>157.5</v>
      </c>
      <c r="J11" s="6">
        <f t="shared" ref="J11:J12" si="8">I11*B11</f>
        <v>2362.5</v>
      </c>
      <c r="L11" s="6">
        <v>162</v>
      </c>
      <c r="M11" s="6">
        <f>L11*B11</f>
        <v>2430</v>
      </c>
    </row>
    <row r="12" spans="1:13" x14ac:dyDescent="0.25">
      <c r="A12" t="s">
        <v>3</v>
      </c>
      <c r="B12">
        <v>5</v>
      </c>
      <c r="C12" s="6">
        <v>194</v>
      </c>
      <c r="D12" s="6">
        <f t="shared" si="6"/>
        <v>970</v>
      </c>
      <c r="F12" s="6">
        <v>140</v>
      </c>
      <c r="G12" s="6">
        <f t="shared" si="7"/>
        <v>700</v>
      </c>
      <c r="I12" s="6">
        <v>142.5</v>
      </c>
      <c r="J12" s="6">
        <f t="shared" si="8"/>
        <v>712.5</v>
      </c>
      <c r="L12" s="6">
        <v>130</v>
      </c>
      <c r="M12" s="6">
        <f>L12*B12</f>
        <v>650</v>
      </c>
    </row>
    <row r="13" spans="1:13" x14ac:dyDescent="0.25">
      <c r="C13" s="7"/>
      <c r="D13" s="7"/>
      <c r="F13" s="7"/>
      <c r="G13" s="7"/>
      <c r="I13" s="7"/>
      <c r="J13" s="7"/>
      <c r="L13" s="7"/>
      <c r="M13" s="7"/>
    </row>
    <row r="14" spans="1:13" ht="15.75" thickBot="1" x14ac:dyDescent="0.3">
      <c r="A14" t="s">
        <v>7</v>
      </c>
      <c r="C14" s="7"/>
      <c r="D14" s="9">
        <f>SUM(D5:D12)</f>
        <v>53350</v>
      </c>
      <c r="F14" s="7"/>
      <c r="G14" s="9">
        <f>SUM(G5:G12)</f>
        <v>50555</v>
      </c>
      <c r="I14" s="7"/>
      <c r="J14" s="9">
        <f>SUM(J5:J12)</f>
        <v>54400</v>
      </c>
      <c r="L14" s="7"/>
      <c r="M14" s="9">
        <f>SUM(M5:M12)</f>
        <v>56600</v>
      </c>
    </row>
    <row r="16" spans="1:13" x14ac:dyDescent="0.25">
      <c r="A16" s="1" t="s">
        <v>10</v>
      </c>
    </row>
    <row r="17" spans="1:13" x14ac:dyDescent="0.25">
      <c r="A17" s="4" t="s">
        <v>4</v>
      </c>
    </row>
    <row r="18" spans="1:13" x14ac:dyDescent="0.25">
      <c r="A18" t="s">
        <v>2</v>
      </c>
      <c r="B18">
        <v>265</v>
      </c>
      <c r="C18" s="6">
        <v>99</v>
      </c>
      <c r="D18" s="6">
        <f t="shared" ref="D18:D19" si="9">C18*B18</f>
        <v>26235</v>
      </c>
      <c r="F18" s="6">
        <v>97</v>
      </c>
      <c r="G18" s="6">
        <f t="shared" ref="G18:G19" si="10">F18*B18</f>
        <v>25705</v>
      </c>
      <c r="I18" s="6">
        <v>107</v>
      </c>
      <c r="J18" s="6">
        <f t="shared" ref="J18:J19" si="11">I18*B18</f>
        <v>28355</v>
      </c>
      <c r="L18" s="6">
        <v>120</v>
      </c>
      <c r="M18" s="6">
        <f>L18*B18</f>
        <v>31800</v>
      </c>
    </row>
    <row r="19" spans="1:13" x14ac:dyDescent="0.25">
      <c r="A19" t="s">
        <v>3</v>
      </c>
      <c r="B19">
        <v>215</v>
      </c>
      <c r="C19" s="6">
        <v>99</v>
      </c>
      <c r="D19" s="6">
        <f t="shared" si="9"/>
        <v>21285</v>
      </c>
      <c r="F19" s="6">
        <v>90</v>
      </c>
      <c r="G19" s="6">
        <f t="shared" si="10"/>
        <v>19350</v>
      </c>
      <c r="I19" s="6">
        <v>97</v>
      </c>
      <c r="J19" s="6">
        <f t="shared" si="11"/>
        <v>20855</v>
      </c>
      <c r="L19" s="6">
        <v>97.5</v>
      </c>
      <c r="M19" s="6">
        <f>L19*B19</f>
        <v>20962.5</v>
      </c>
    </row>
    <row r="20" spans="1:13" x14ac:dyDescent="0.25">
      <c r="A20" s="4" t="s">
        <v>5</v>
      </c>
      <c r="C20" s="7"/>
      <c r="D20" s="7"/>
      <c r="F20" s="7"/>
      <c r="G20" s="7"/>
      <c r="I20" s="7"/>
      <c r="J20" s="7"/>
      <c r="L20" s="7"/>
      <c r="M20" s="7"/>
    </row>
    <row r="21" spans="1:13" x14ac:dyDescent="0.25">
      <c r="A21" t="s">
        <v>2</v>
      </c>
      <c r="B21">
        <v>15</v>
      </c>
      <c r="C21" s="6">
        <v>148.5</v>
      </c>
      <c r="D21" s="6">
        <f t="shared" ref="D21:D22" si="12">C21*B21</f>
        <v>2227.5</v>
      </c>
      <c r="F21" s="6">
        <v>130</v>
      </c>
      <c r="G21" s="6">
        <f t="shared" ref="G21:G22" si="13">F21*B21</f>
        <v>1950</v>
      </c>
      <c r="I21" s="6">
        <v>160.5</v>
      </c>
      <c r="J21" s="6">
        <f t="shared" ref="J21:J22" si="14">I21*B21</f>
        <v>2407.5</v>
      </c>
      <c r="L21" s="6">
        <v>143</v>
      </c>
      <c r="M21" s="6">
        <f>L21*B21</f>
        <v>2145</v>
      </c>
    </row>
    <row r="22" spans="1:13" x14ac:dyDescent="0.25">
      <c r="A22" t="s">
        <v>3</v>
      </c>
      <c r="B22">
        <v>5</v>
      </c>
      <c r="C22" s="6">
        <v>148.5</v>
      </c>
      <c r="D22" s="6">
        <f t="shared" si="12"/>
        <v>742.5</v>
      </c>
      <c r="F22" s="6">
        <v>120</v>
      </c>
      <c r="G22" s="6">
        <f t="shared" si="13"/>
        <v>600</v>
      </c>
      <c r="I22" s="6">
        <v>145.5</v>
      </c>
      <c r="J22" s="6">
        <f t="shared" si="14"/>
        <v>727.5</v>
      </c>
      <c r="L22" s="6">
        <v>112.5</v>
      </c>
      <c r="M22" s="6">
        <f>L22*B22</f>
        <v>562.5</v>
      </c>
    </row>
    <row r="23" spans="1:13" x14ac:dyDescent="0.25">
      <c r="A23" s="4" t="s">
        <v>6</v>
      </c>
      <c r="C23" s="7"/>
      <c r="D23" s="7"/>
      <c r="F23" s="7"/>
      <c r="G23" s="7"/>
      <c r="I23" s="7"/>
      <c r="J23" s="7"/>
      <c r="L23" s="7"/>
      <c r="M23" s="7"/>
    </row>
    <row r="24" spans="1:13" x14ac:dyDescent="0.25">
      <c r="A24" t="s">
        <v>2</v>
      </c>
      <c r="B24">
        <v>15</v>
      </c>
      <c r="C24" s="6">
        <v>198</v>
      </c>
      <c r="D24" s="6">
        <f t="shared" ref="D24:D25" si="15">C24*B24</f>
        <v>2970</v>
      </c>
      <c r="F24" s="6">
        <v>150</v>
      </c>
      <c r="G24" s="6">
        <f t="shared" ref="G24:G25" si="16">F24*B24</f>
        <v>2250</v>
      </c>
      <c r="I24" s="6">
        <v>160.5</v>
      </c>
      <c r="J24" s="6">
        <f t="shared" ref="J24:J25" si="17">I24*B24</f>
        <v>2407.5</v>
      </c>
      <c r="L24" s="6">
        <v>167</v>
      </c>
      <c r="M24" s="6">
        <f>L24*B24</f>
        <v>2505</v>
      </c>
    </row>
    <row r="25" spans="1:13" x14ac:dyDescent="0.25">
      <c r="A25" t="s">
        <v>3</v>
      </c>
      <c r="B25">
        <v>5</v>
      </c>
      <c r="C25" s="6">
        <v>198</v>
      </c>
      <c r="D25" s="6">
        <f t="shared" si="15"/>
        <v>990</v>
      </c>
      <c r="F25" s="6">
        <v>140</v>
      </c>
      <c r="G25" s="6">
        <f t="shared" si="16"/>
        <v>700</v>
      </c>
      <c r="I25" s="6">
        <v>145.5</v>
      </c>
      <c r="J25" s="6">
        <f t="shared" si="17"/>
        <v>727.5</v>
      </c>
      <c r="L25" s="6">
        <v>132.5</v>
      </c>
      <c r="M25" s="6">
        <f>L25*B25</f>
        <v>662.5</v>
      </c>
    </row>
    <row r="26" spans="1:13" x14ac:dyDescent="0.25">
      <c r="C26" s="7"/>
      <c r="D26" s="7"/>
      <c r="F26" s="7"/>
      <c r="G26" s="7"/>
      <c r="I26" s="7"/>
      <c r="J26" s="7"/>
      <c r="L26" s="7"/>
      <c r="M26" s="7"/>
    </row>
    <row r="27" spans="1:13" ht="15.75" thickBot="1" x14ac:dyDescent="0.3">
      <c r="A27" t="s">
        <v>9</v>
      </c>
      <c r="C27" s="7"/>
      <c r="D27" s="9">
        <f>SUM(D18:D25)</f>
        <v>54450</v>
      </c>
      <c r="F27" s="7"/>
      <c r="G27" s="9">
        <f>SUM(G18:G25)</f>
        <v>50555</v>
      </c>
      <c r="I27" s="7"/>
      <c r="J27" s="9">
        <f>SUM(J18:J25)</f>
        <v>55480</v>
      </c>
      <c r="L27" s="7"/>
      <c r="M27" s="9">
        <f>SUM(M18:M25)</f>
        <v>58637.5</v>
      </c>
    </row>
    <row r="29" spans="1:13" x14ac:dyDescent="0.25">
      <c r="A29" s="1" t="s">
        <v>8</v>
      </c>
    </row>
    <row r="30" spans="1:13" x14ac:dyDescent="0.25">
      <c r="A30" s="4" t="s">
        <v>4</v>
      </c>
    </row>
    <row r="31" spans="1:13" x14ac:dyDescent="0.25">
      <c r="A31" t="s">
        <v>2</v>
      </c>
      <c r="B31">
        <v>265</v>
      </c>
      <c r="C31" s="6">
        <v>101</v>
      </c>
      <c r="D31" s="6">
        <f t="shared" ref="D31:D32" si="18">C31*B31</f>
        <v>26765</v>
      </c>
      <c r="F31" s="6">
        <v>97</v>
      </c>
      <c r="G31" s="6">
        <f t="shared" ref="G31:G32" si="19">F31*B31</f>
        <v>25705</v>
      </c>
      <c r="I31" s="6">
        <v>109</v>
      </c>
      <c r="J31" s="6">
        <f t="shared" ref="J31:J32" si="20">I31*B31</f>
        <v>28885</v>
      </c>
      <c r="L31" s="6">
        <v>125</v>
      </c>
      <c r="M31" s="6">
        <f>L31*B31</f>
        <v>33125</v>
      </c>
    </row>
    <row r="32" spans="1:13" x14ac:dyDescent="0.25">
      <c r="A32" t="s">
        <v>3</v>
      </c>
      <c r="B32">
        <v>215</v>
      </c>
      <c r="C32" s="6">
        <v>101</v>
      </c>
      <c r="D32" s="6">
        <f t="shared" si="18"/>
        <v>21715</v>
      </c>
      <c r="F32" s="6">
        <v>90</v>
      </c>
      <c r="G32" s="6">
        <f t="shared" si="19"/>
        <v>19350</v>
      </c>
      <c r="I32" s="6">
        <v>99</v>
      </c>
      <c r="J32" s="6">
        <f t="shared" si="20"/>
        <v>21285</v>
      </c>
      <c r="L32" s="6">
        <v>100</v>
      </c>
      <c r="M32" s="6">
        <f>L32*B32</f>
        <v>21500</v>
      </c>
    </row>
    <row r="33" spans="1:13" x14ac:dyDescent="0.25">
      <c r="A33" s="4" t="s">
        <v>5</v>
      </c>
      <c r="C33" s="7"/>
      <c r="D33" s="7"/>
      <c r="F33" s="7"/>
      <c r="G33" s="7"/>
      <c r="I33" s="7"/>
      <c r="J33" s="7"/>
      <c r="L33" s="7"/>
      <c r="M33" s="7"/>
    </row>
    <row r="34" spans="1:13" x14ac:dyDescent="0.25">
      <c r="A34" t="s">
        <v>2</v>
      </c>
      <c r="B34">
        <v>15</v>
      </c>
      <c r="C34" s="6">
        <v>151.5</v>
      </c>
      <c r="D34" s="6">
        <f t="shared" ref="D34:D35" si="21">C34*B34</f>
        <v>2272.5</v>
      </c>
      <c r="F34" s="6">
        <v>130</v>
      </c>
      <c r="G34" s="6">
        <f t="shared" ref="G34:G35" si="22">F34*B34</f>
        <v>1950</v>
      </c>
      <c r="I34" s="6">
        <v>163.5</v>
      </c>
      <c r="J34" s="6">
        <f t="shared" ref="J34:J35" si="23">I34*B34</f>
        <v>2452.5</v>
      </c>
      <c r="L34" s="6">
        <v>148</v>
      </c>
      <c r="M34" s="6">
        <f>L34*B34</f>
        <v>2220</v>
      </c>
    </row>
    <row r="35" spans="1:13" x14ac:dyDescent="0.25">
      <c r="A35" t="s">
        <v>3</v>
      </c>
      <c r="B35">
        <v>5</v>
      </c>
      <c r="C35" s="6">
        <v>151.5</v>
      </c>
      <c r="D35" s="6">
        <f t="shared" si="21"/>
        <v>757.5</v>
      </c>
      <c r="F35" s="6">
        <v>120</v>
      </c>
      <c r="G35" s="6">
        <f t="shared" si="22"/>
        <v>600</v>
      </c>
      <c r="I35" s="6">
        <v>148.5</v>
      </c>
      <c r="J35" s="6">
        <f t="shared" si="23"/>
        <v>742.5</v>
      </c>
      <c r="L35" s="6">
        <v>115</v>
      </c>
      <c r="M35" s="6">
        <f>L35*B35</f>
        <v>575</v>
      </c>
    </row>
    <row r="36" spans="1:13" x14ac:dyDescent="0.25">
      <c r="A36" s="4" t="s">
        <v>6</v>
      </c>
      <c r="C36" s="7"/>
      <c r="D36" s="7"/>
      <c r="F36" s="7"/>
      <c r="G36" s="7"/>
      <c r="I36" s="7"/>
      <c r="J36" s="7"/>
      <c r="L36" s="7"/>
      <c r="M36" s="7"/>
    </row>
    <row r="37" spans="1:13" x14ac:dyDescent="0.25">
      <c r="A37" t="s">
        <v>2</v>
      </c>
      <c r="B37">
        <v>15</v>
      </c>
      <c r="C37" s="6">
        <v>202</v>
      </c>
      <c r="D37" s="6">
        <f t="shared" ref="D37:D38" si="24">C37*B37</f>
        <v>3030</v>
      </c>
      <c r="F37" s="6">
        <v>150</v>
      </c>
      <c r="G37" s="6">
        <f t="shared" ref="G37:G38" si="25">F37*B37</f>
        <v>2250</v>
      </c>
      <c r="I37" s="6">
        <v>163.5</v>
      </c>
      <c r="J37" s="6">
        <f t="shared" ref="J37:J38" si="26">I37*B37</f>
        <v>2452.5</v>
      </c>
      <c r="L37" s="6">
        <v>172</v>
      </c>
      <c r="M37" s="6">
        <f>L37*B37</f>
        <v>2580</v>
      </c>
    </row>
    <row r="38" spans="1:13" x14ac:dyDescent="0.25">
      <c r="A38" t="s">
        <v>3</v>
      </c>
      <c r="B38">
        <v>5</v>
      </c>
      <c r="C38" s="6">
        <v>202</v>
      </c>
      <c r="D38" s="6">
        <f t="shared" si="24"/>
        <v>1010</v>
      </c>
      <c r="F38" s="6">
        <v>140</v>
      </c>
      <c r="G38" s="6">
        <f t="shared" si="25"/>
        <v>700</v>
      </c>
      <c r="I38" s="6">
        <v>148.5</v>
      </c>
      <c r="J38" s="6">
        <f t="shared" si="26"/>
        <v>742.5</v>
      </c>
      <c r="L38" s="6">
        <v>135</v>
      </c>
      <c r="M38" s="6">
        <f>L38*B38</f>
        <v>675</v>
      </c>
    </row>
    <row r="39" spans="1:13" x14ac:dyDescent="0.25">
      <c r="C39" s="7"/>
      <c r="D39" s="7"/>
      <c r="F39" s="7"/>
      <c r="G39" s="7"/>
      <c r="I39" s="7"/>
      <c r="J39" s="7"/>
      <c r="L39" s="7"/>
      <c r="M39" s="7"/>
    </row>
    <row r="40" spans="1:13" ht="15.75" thickBot="1" x14ac:dyDescent="0.3">
      <c r="A40" t="s">
        <v>11</v>
      </c>
      <c r="C40" s="7"/>
      <c r="D40" s="9">
        <f>SUM(D31:D38)</f>
        <v>55550</v>
      </c>
      <c r="F40" s="7"/>
      <c r="G40" s="9">
        <f>SUM(G31:G38)</f>
        <v>50555</v>
      </c>
      <c r="I40" s="7"/>
      <c r="J40" s="9">
        <f>SUM(J31:J38)</f>
        <v>56560</v>
      </c>
      <c r="L40" s="7"/>
      <c r="M40" s="9">
        <f>SUM(M31:M38)</f>
        <v>60675</v>
      </c>
    </row>
    <row r="42" spans="1:13" ht="15.75" thickBot="1" x14ac:dyDescent="0.3">
      <c r="A42" s="5" t="s">
        <v>12</v>
      </c>
      <c r="B42" s="5"/>
      <c r="C42" s="5"/>
      <c r="D42" s="8">
        <f>D40+D27+D14</f>
        <v>163350</v>
      </c>
      <c r="F42" s="5"/>
      <c r="G42" s="8">
        <f>G40+G27+G14</f>
        <v>151665</v>
      </c>
      <c r="I42" s="5"/>
      <c r="J42" s="8">
        <f>J40+J27+J14</f>
        <v>166440</v>
      </c>
      <c r="L42" s="5"/>
      <c r="M42" s="8">
        <f>M40+M27+M14</f>
        <v>175912.5</v>
      </c>
    </row>
    <row r="43" spans="1:13" ht="15.75" thickTop="1" x14ac:dyDescent="0.25"/>
    <row r="44" spans="1:13" x14ac:dyDescent="0.25">
      <c r="A44" t="s">
        <v>13</v>
      </c>
      <c r="D44" s="10">
        <v>0.25</v>
      </c>
      <c r="E44" s="11"/>
      <c r="F44" s="11"/>
      <c r="G44" s="10">
        <v>0.19</v>
      </c>
      <c r="H44" s="11"/>
      <c r="I44" s="11"/>
      <c r="J44" s="10">
        <v>0.35</v>
      </c>
      <c r="K44" s="11"/>
      <c r="L44" s="11"/>
      <c r="M44" s="10">
        <v>0.28000000000000003</v>
      </c>
    </row>
    <row r="45" spans="1:13" x14ac:dyDescent="0.25">
      <c r="A45" t="s">
        <v>30</v>
      </c>
      <c r="D45" s="6">
        <v>97</v>
      </c>
      <c r="E45" s="7"/>
      <c r="F45" s="7"/>
      <c r="G45" s="6">
        <v>97</v>
      </c>
      <c r="H45" s="7"/>
      <c r="I45" s="7"/>
      <c r="J45" s="6" t="s">
        <v>32</v>
      </c>
      <c r="K45" s="7"/>
      <c r="L45" s="7"/>
      <c r="M45" s="6">
        <v>125</v>
      </c>
    </row>
    <row r="47" spans="1:13" x14ac:dyDescent="0.25">
      <c r="A47" t="s">
        <v>14</v>
      </c>
      <c r="D47" s="3" t="s">
        <v>31</v>
      </c>
      <c r="G47" s="3" t="s">
        <v>31</v>
      </c>
      <c r="J47" s="3" t="s">
        <v>31</v>
      </c>
      <c r="M47" s="3" t="s">
        <v>31</v>
      </c>
    </row>
    <row r="48" spans="1:13" x14ac:dyDescent="0.25">
      <c r="A48" t="s">
        <v>15</v>
      </c>
      <c r="D48" s="3" t="s">
        <v>31</v>
      </c>
      <c r="G48" s="3" t="s">
        <v>31</v>
      </c>
      <c r="J48" s="3" t="s">
        <v>31</v>
      </c>
      <c r="M48" s="3" t="s">
        <v>31</v>
      </c>
    </row>
    <row r="49" spans="1:13" x14ac:dyDescent="0.25">
      <c r="A49" t="s">
        <v>23</v>
      </c>
      <c r="D49" s="3" t="s">
        <v>31</v>
      </c>
      <c r="G49" s="3" t="s">
        <v>31</v>
      </c>
      <c r="J49" s="3" t="s">
        <v>31</v>
      </c>
      <c r="M49" s="3" t="s">
        <v>31</v>
      </c>
    </row>
    <row r="50" spans="1:13" x14ac:dyDescent="0.25">
      <c r="A50" t="s">
        <v>16</v>
      </c>
      <c r="D50" s="3" t="s">
        <v>31</v>
      </c>
      <c r="G50" s="3" t="s">
        <v>31</v>
      </c>
      <c r="J50" s="3" t="s">
        <v>31</v>
      </c>
      <c r="M50" s="3" t="s">
        <v>31</v>
      </c>
    </row>
    <row r="51" spans="1:13" x14ac:dyDescent="0.25">
      <c r="A51" t="s">
        <v>17</v>
      </c>
      <c r="D51" s="3" t="s">
        <v>31</v>
      </c>
      <c r="G51" s="3" t="s">
        <v>31</v>
      </c>
      <c r="J51" s="3" t="s">
        <v>31</v>
      </c>
      <c r="M51" s="3" t="s">
        <v>31</v>
      </c>
    </row>
    <row r="52" spans="1:13" x14ac:dyDescent="0.25">
      <c r="A52" t="s">
        <v>18</v>
      </c>
      <c r="D52" s="3" t="s">
        <v>31</v>
      </c>
      <c r="G52" s="3" t="s">
        <v>31</v>
      </c>
      <c r="J52" s="3" t="s">
        <v>31</v>
      </c>
      <c r="M52" s="3" t="s">
        <v>31</v>
      </c>
    </row>
    <row r="53" spans="1:13" x14ac:dyDescent="0.25">
      <c r="A53" t="s">
        <v>19</v>
      </c>
      <c r="D53" s="3" t="s">
        <v>31</v>
      </c>
      <c r="G53" s="3" t="s">
        <v>31</v>
      </c>
      <c r="J53" s="3" t="s">
        <v>31</v>
      </c>
      <c r="M53" s="3" t="s">
        <v>31</v>
      </c>
    </row>
    <row r="54" spans="1:13" x14ac:dyDescent="0.25">
      <c r="A54" t="s">
        <v>20</v>
      </c>
      <c r="D54" s="3" t="s">
        <v>31</v>
      </c>
      <c r="G54" s="3" t="s">
        <v>31</v>
      </c>
      <c r="J54" s="3" t="s">
        <v>31</v>
      </c>
      <c r="M54" s="3" t="s">
        <v>31</v>
      </c>
    </row>
    <row r="55" spans="1:13" x14ac:dyDescent="0.25">
      <c r="A55" t="s">
        <v>22</v>
      </c>
      <c r="D55" s="3" t="s">
        <v>31</v>
      </c>
      <c r="G55" s="3" t="s">
        <v>31</v>
      </c>
      <c r="J55" s="3" t="s">
        <v>31</v>
      </c>
      <c r="M55" s="3" t="s">
        <v>31</v>
      </c>
    </row>
    <row r="56" spans="1:13" x14ac:dyDescent="0.25">
      <c r="A56" t="s">
        <v>21</v>
      </c>
      <c r="D56" s="3" t="s">
        <v>31</v>
      </c>
      <c r="G56" s="3" t="s">
        <v>31</v>
      </c>
      <c r="J56" s="3" t="s">
        <v>31</v>
      </c>
      <c r="M56" s="3" t="s">
        <v>31</v>
      </c>
    </row>
    <row r="57" spans="1:13" x14ac:dyDescent="0.25">
      <c r="D57" s="15"/>
      <c r="G57" s="16"/>
      <c r="H57" s="16"/>
      <c r="I57" s="16"/>
      <c r="J57" s="16"/>
      <c r="K57" s="16"/>
      <c r="L57" s="16"/>
      <c r="M57" s="16"/>
    </row>
  </sheetData>
  <pageMargins left="0.7" right="0.7" top="0.25" bottom="0.25" header="0.3" footer="0.3"/>
  <pageSetup paperSize="5" orientation="landscape" r:id="rId1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L22" sqref="L22"/>
    </sheetView>
  </sheetViews>
  <sheetFormatPr defaultRowHeight="15" x14ac:dyDescent="0.25"/>
  <cols>
    <col min="1" max="1" width="33.7109375" bestFit="1" customWidth="1"/>
    <col min="2" max="2" width="9" bestFit="1" customWidth="1"/>
    <col min="4" max="4" width="33.7109375" bestFit="1" customWidth="1"/>
    <col min="5" max="5" width="9" bestFit="1" customWidth="1"/>
  </cols>
  <sheetData>
    <row r="1" spans="1:5" x14ac:dyDescent="0.25">
      <c r="A1" s="1" t="s">
        <v>33</v>
      </c>
      <c r="B1" s="17"/>
      <c r="D1" s="1" t="s">
        <v>34</v>
      </c>
    </row>
    <row r="2" spans="1:5" x14ac:dyDescent="0.25">
      <c r="A2" s="4" t="s">
        <v>4</v>
      </c>
      <c r="B2" s="14"/>
      <c r="D2" s="4" t="s">
        <v>4</v>
      </c>
    </row>
    <row r="3" spans="1:5" x14ac:dyDescent="0.25">
      <c r="A3" t="s">
        <v>2</v>
      </c>
      <c r="B3" s="6">
        <v>97</v>
      </c>
      <c r="D3" t="s">
        <v>2</v>
      </c>
      <c r="E3" s="6">
        <v>97</v>
      </c>
    </row>
    <row r="4" spans="1:5" x14ac:dyDescent="0.25">
      <c r="A4" t="s">
        <v>3</v>
      </c>
      <c r="B4" s="6">
        <v>90</v>
      </c>
      <c r="D4" t="s">
        <v>3</v>
      </c>
      <c r="E4" s="6">
        <v>90</v>
      </c>
    </row>
    <row r="5" spans="1:5" x14ac:dyDescent="0.25">
      <c r="A5" s="4" t="s">
        <v>5</v>
      </c>
      <c r="B5" s="7"/>
      <c r="D5" s="4" t="s">
        <v>5</v>
      </c>
      <c r="E5" s="7"/>
    </row>
    <row r="6" spans="1:5" x14ac:dyDescent="0.25">
      <c r="A6" t="s">
        <v>2</v>
      </c>
      <c r="B6" s="6">
        <v>130</v>
      </c>
      <c r="D6" t="s">
        <v>2</v>
      </c>
      <c r="E6" s="6">
        <v>130</v>
      </c>
    </row>
    <row r="7" spans="1:5" x14ac:dyDescent="0.25">
      <c r="A7" t="s">
        <v>3</v>
      </c>
      <c r="B7" s="6">
        <v>120</v>
      </c>
      <c r="D7" t="s">
        <v>3</v>
      </c>
      <c r="E7" s="6">
        <v>120</v>
      </c>
    </row>
    <row r="8" spans="1:5" x14ac:dyDescent="0.25">
      <c r="A8" s="4" t="s">
        <v>6</v>
      </c>
      <c r="B8" s="7"/>
      <c r="D8" s="4" t="s">
        <v>6</v>
      </c>
      <c r="E8" s="7"/>
    </row>
    <row r="9" spans="1:5" x14ac:dyDescent="0.25">
      <c r="A9" t="s">
        <v>2</v>
      </c>
      <c r="B9" s="6">
        <v>150</v>
      </c>
      <c r="D9" t="s">
        <v>2</v>
      </c>
      <c r="E9" s="6">
        <v>150</v>
      </c>
    </row>
    <row r="10" spans="1:5" x14ac:dyDescent="0.25">
      <c r="A10" t="s">
        <v>3</v>
      </c>
      <c r="B10" s="6">
        <v>140</v>
      </c>
      <c r="D10" t="s">
        <v>3</v>
      </c>
      <c r="E10" s="6">
        <v>140</v>
      </c>
    </row>
    <row r="11" spans="1:5" x14ac:dyDescent="0.25">
      <c r="E11" s="7"/>
    </row>
    <row r="12" spans="1:5" x14ac:dyDescent="0.25">
      <c r="A12" s="1" t="s">
        <v>35</v>
      </c>
      <c r="D12" t="s">
        <v>13</v>
      </c>
      <c r="E12" s="10">
        <v>0.19</v>
      </c>
    </row>
    <row r="13" spans="1:5" x14ac:dyDescent="0.25">
      <c r="A13" s="4" t="s">
        <v>4</v>
      </c>
      <c r="D13" t="s">
        <v>30</v>
      </c>
      <c r="E13" s="6">
        <v>97</v>
      </c>
    </row>
    <row r="14" spans="1:5" x14ac:dyDescent="0.25">
      <c r="A14" t="s">
        <v>2</v>
      </c>
      <c r="B14" s="6">
        <v>97</v>
      </c>
    </row>
    <row r="15" spans="1:5" x14ac:dyDescent="0.25">
      <c r="A15" t="s">
        <v>3</v>
      </c>
      <c r="B15" s="6">
        <v>90</v>
      </c>
    </row>
    <row r="16" spans="1:5" x14ac:dyDescent="0.25">
      <c r="A16" s="4" t="s">
        <v>5</v>
      </c>
      <c r="B16" s="7"/>
    </row>
    <row r="17" spans="1:2" x14ac:dyDescent="0.25">
      <c r="A17" t="s">
        <v>2</v>
      </c>
      <c r="B17" s="6">
        <v>130</v>
      </c>
    </row>
    <row r="18" spans="1:2" x14ac:dyDescent="0.25">
      <c r="A18" t="s">
        <v>3</v>
      </c>
      <c r="B18" s="6">
        <v>120</v>
      </c>
    </row>
    <row r="19" spans="1:2" x14ac:dyDescent="0.25">
      <c r="A19" s="4" t="s">
        <v>6</v>
      </c>
      <c r="B19" s="7"/>
    </row>
    <row r="20" spans="1:2" x14ac:dyDescent="0.25">
      <c r="A20" t="s">
        <v>2</v>
      </c>
      <c r="B20" s="6">
        <v>150</v>
      </c>
    </row>
    <row r="21" spans="1:2" x14ac:dyDescent="0.25">
      <c r="A21" t="s">
        <v>3</v>
      </c>
      <c r="B21" s="6">
        <v>140</v>
      </c>
    </row>
    <row r="22" spans="1:2" x14ac:dyDescent="0.25">
      <c r="B22" s="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 read</vt:lpstr>
      <vt:lpstr>award of c8626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2017-01-05T15:25:03Z</cp:lastPrinted>
  <dcterms:created xsi:type="dcterms:W3CDTF">2016-10-26T18:40:56Z</dcterms:created>
  <dcterms:modified xsi:type="dcterms:W3CDTF">2017-01-11T18:53:33Z</dcterms:modified>
</cp:coreProperties>
</file>