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13 Provin Mt Tank/"/>
    </mc:Choice>
  </mc:AlternateContent>
  <xr:revisionPtr revIDLastSave="98" documentId="8_{D7484409-6085-4E4A-AFA8-ED603A7860E0}" xr6:coauthVersionLast="47" xr6:coauthVersionMax="47" xr10:uidLastSave="{3E8E6B88-3980-4AD0-B064-D9843992A524}"/>
  <bookViews>
    <workbookView xWindow="28680" yWindow="-120" windowWidth="29040" windowHeight="15720" xr2:uid="{2A93EEC2-C910-4859-9DD2-841DA321C3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E18" i="1"/>
  <c r="H13" i="1"/>
  <c r="H12" i="1"/>
  <c r="H11" i="1"/>
  <c r="H10" i="1"/>
  <c r="H9" i="1"/>
  <c r="H8" i="1"/>
  <c r="H7" i="1"/>
  <c r="H6" i="1"/>
  <c r="H20" i="1"/>
  <c r="E13" i="1"/>
  <c r="E12" i="1"/>
  <c r="E11" i="1"/>
  <c r="E10" i="1"/>
  <c r="E9" i="1"/>
  <c r="E8" i="1"/>
  <c r="E7" i="1"/>
  <c r="E6" i="1"/>
  <c r="E20" i="1"/>
  <c r="H15" i="1" l="1"/>
  <c r="H22" i="1" s="1"/>
  <c r="E15" i="1"/>
  <c r="E22" i="1" s="1"/>
</calcChain>
</file>

<file path=xl/sharedStrings.xml><?xml version="1.0" encoding="utf-8"?>
<sst xmlns="http://schemas.openxmlformats.org/spreadsheetml/2006/main" count="46" uniqueCount="29">
  <si>
    <t xml:space="preserve">Provin Mountain Tank Replacement </t>
  </si>
  <si>
    <t>Bid #24-013</t>
  </si>
  <si>
    <t>December 5, 2023 @ 2:00 pm</t>
  </si>
  <si>
    <t xml:space="preserve">Mobilization and Demobilization </t>
  </si>
  <si>
    <t>LS</t>
  </si>
  <si>
    <t>Provin Mt Water Storage Tank</t>
  </si>
  <si>
    <t>Demolition of Existing Water Storage Tank</t>
  </si>
  <si>
    <t>Rock Removal</t>
  </si>
  <si>
    <t>CY</t>
  </si>
  <si>
    <t>Excavation below grade</t>
  </si>
  <si>
    <t>Price adjustment Fuel</t>
  </si>
  <si>
    <t>allowance</t>
  </si>
  <si>
    <t>Price adjustment Hot Mix</t>
  </si>
  <si>
    <t>Price adjustment Cement Concrete</t>
  </si>
  <si>
    <t>Total Base Bid</t>
  </si>
  <si>
    <t>Alternate 1</t>
  </si>
  <si>
    <t>Base Bid</t>
  </si>
  <si>
    <t>Easment Clearning</t>
  </si>
  <si>
    <t>Total Alternate 1</t>
  </si>
  <si>
    <t>Total Base Bid Plus Alternate 1</t>
  </si>
  <si>
    <t>Bid Signed</t>
  </si>
  <si>
    <t>Bid Bond</t>
  </si>
  <si>
    <t>Certificate of Qualifications</t>
  </si>
  <si>
    <t xml:space="preserve">Non Collusion </t>
  </si>
  <si>
    <t>Certification of Tax Compliance</t>
  </si>
  <si>
    <t>Addendum 1 through 3</t>
  </si>
  <si>
    <t>DN Tanks</t>
  </si>
  <si>
    <t>Preload, LLC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</si>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</sst>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399F-0C35-4C66-823A-CCC4D5563663}">
  <dimension ref="A1:N30"/>
  <sheetViews>
    <sheetView tabSelected="1" workbookViewId="0">
      <selection activeCell="J22" sqref="J22"/>
    </sheetView>
  </sheetViews>
  <sheetFormatPr defaultRowHeight="15" x14ac:dyDescent="0.25"/>
  <cols>
    <col min="1" max="1" width="39.140625" bestFit="1" customWidth="1"/>
    <col min="2" max="2" width="10" bestFit="1" customWidth="1"/>
    <col min="4" max="4" width="14.28515625" style="1" bestFit="1" customWidth="1"/>
    <col min="5" max="5" width="16.42578125" style="1" customWidth="1"/>
    <col min="6" max="6" width="4.42578125" style="1" customWidth="1"/>
    <col min="7" max="7" width="16.42578125" style="1" customWidth="1"/>
    <col min="8" max="8" width="24.28515625" style="1" customWidth="1"/>
    <col min="9" max="14" width="9.140625" style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  <c r="D3" s="2" t="s">
        <v>27</v>
      </c>
      <c r="E3" s="2"/>
      <c r="G3" s="2" t="s">
        <v>26</v>
      </c>
      <c r="H3" s="2"/>
    </row>
    <row r="5" spans="1:8" x14ac:dyDescent="0.25">
      <c r="A5" t="s">
        <v>16</v>
      </c>
    </row>
    <row r="6" spans="1:8" x14ac:dyDescent="0.25">
      <c r="A6" t="s">
        <v>3</v>
      </c>
      <c r="B6" t="s">
        <v>4</v>
      </c>
      <c r="C6">
        <v>1</v>
      </c>
      <c r="D6" s="2">
        <v>220000</v>
      </c>
      <c r="E6" s="2">
        <f>D6*C6</f>
        <v>220000</v>
      </c>
      <c r="G6" s="2">
        <v>159300</v>
      </c>
      <c r="H6" s="2">
        <f>G6*C6</f>
        <v>159300</v>
      </c>
    </row>
    <row r="7" spans="1:8" x14ac:dyDescent="0.25">
      <c r="A7" t="s">
        <v>5</v>
      </c>
      <c r="B7" t="s">
        <v>4</v>
      </c>
      <c r="C7">
        <v>1</v>
      </c>
      <c r="D7" s="2">
        <v>4007500</v>
      </c>
      <c r="E7" s="2">
        <f t="shared" ref="E7:E13" si="0">D7*C7</f>
        <v>4007500</v>
      </c>
      <c r="G7" s="2">
        <v>3702200</v>
      </c>
      <c r="H7" s="2">
        <f t="shared" ref="H7:H13" si="1">G7*C7</f>
        <v>3702200</v>
      </c>
    </row>
    <row r="8" spans="1:8" x14ac:dyDescent="0.25">
      <c r="A8" t="s">
        <v>6</v>
      </c>
      <c r="B8" t="s">
        <v>4</v>
      </c>
      <c r="C8">
        <v>1</v>
      </c>
      <c r="D8" s="2">
        <v>155000</v>
      </c>
      <c r="E8" s="2">
        <f t="shared" si="0"/>
        <v>155000</v>
      </c>
      <c r="G8" s="2">
        <v>226800</v>
      </c>
      <c r="H8" s="2">
        <f t="shared" si="1"/>
        <v>226800</v>
      </c>
    </row>
    <row r="9" spans="1:8" x14ac:dyDescent="0.25">
      <c r="A9" t="s">
        <v>7</v>
      </c>
      <c r="B9" t="s">
        <v>8</v>
      </c>
      <c r="C9">
        <v>100</v>
      </c>
      <c r="D9" s="2">
        <v>500</v>
      </c>
      <c r="E9" s="2">
        <f t="shared" si="0"/>
        <v>50000</v>
      </c>
      <c r="G9" s="2">
        <v>590</v>
      </c>
      <c r="H9" s="2">
        <f t="shared" si="1"/>
        <v>59000</v>
      </c>
    </row>
    <row r="10" spans="1:8" x14ac:dyDescent="0.25">
      <c r="A10" t="s">
        <v>9</v>
      </c>
      <c r="B10" t="s">
        <v>8</v>
      </c>
      <c r="C10">
        <v>100</v>
      </c>
      <c r="D10" s="2">
        <v>105</v>
      </c>
      <c r="E10" s="2">
        <f t="shared" si="0"/>
        <v>10500</v>
      </c>
      <c r="G10" s="2">
        <v>90</v>
      </c>
      <c r="H10" s="2">
        <f t="shared" si="1"/>
        <v>9000</v>
      </c>
    </row>
    <row r="11" spans="1:8" x14ac:dyDescent="0.25">
      <c r="A11" t="s">
        <v>10</v>
      </c>
      <c r="B11" t="s">
        <v>11</v>
      </c>
      <c r="C11">
        <v>1</v>
      </c>
      <c r="D11" s="3">
        <v>2000</v>
      </c>
      <c r="E11" s="2">
        <f t="shared" si="0"/>
        <v>2000</v>
      </c>
      <c r="G11" s="3">
        <v>2000</v>
      </c>
      <c r="H11" s="2">
        <f t="shared" si="1"/>
        <v>2000</v>
      </c>
    </row>
    <row r="12" spans="1:8" x14ac:dyDescent="0.25">
      <c r="A12" t="s">
        <v>12</v>
      </c>
      <c r="B12" t="s">
        <v>11</v>
      </c>
      <c r="C12">
        <v>1</v>
      </c>
      <c r="D12" s="2">
        <v>2000</v>
      </c>
      <c r="E12" s="2">
        <f t="shared" si="0"/>
        <v>2000</v>
      </c>
      <c r="G12" s="2">
        <v>2000</v>
      </c>
      <c r="H12" s="2">
        <f t="shared" si="1"/>
        <v>2000</v>
      </c>
    </row>
    <row r="13" spans="1:8" x14ac:dyDescent="0.25">
      <c r="A13" t="s">
        <v>13</v>
      </c>
      <c r="B13" t="s">
        <v>11</v>
      </c>
      <c r="C13">
        <v>1</v>
      </c>
      <c r="D13" s="2">
        <v>5000</v>
      </c>
      <c r="E13" s="2">
        <f t="shared" si="0"/>
        <v>5000</v>
      </c>
      <c r="G13" s="2">
        <v>5000</v>
      </c>
      <c r="H13" s="2">
        <f t="shared" si="1"/>
        <v>5000</v>
      </c>
    </row>
    <row r="15" spans="1:8" ht="15.75" thickBot="1" x14ac:dyDescent="0.3">
      <c r="A15" s="4" t="s">
        <v>14</v>
      </c>
      <c r="B15" s="4"/>
      <c r="C15" s="4"/>
      <c r="D15" s="5"/>
      <c r="E15" s="5">
        <f>SUM(E6:E13)</f>
        <v>4452000</v>
      </c>
      <c r="G15" s="5"/>
      <c r="H15" s="5">
        <f>SUM(H6:H13)</f>
        <v>4165300</v>
      </c>
    </row>
    <row r="17" spans="1:8" x14ac:dyDescent="0.25">
      <c r="A17" t="s">
        <v>15</v>
      </c>
    </row>
    <row r="18" spans="1:8" x14ac:dyDescent="0.25">
      <c r="A18" t="s">
        <v>17</v>
      </c>
      <c r="B18" t="s">
        <v>4</v>
      </c>
      <c r="C18">
        <v>1</v>
      </c>
      <c r="D18" s="2">
        <v>95000</v>
      </c>
      <c r="E18" s="2">
        <f>D18*C18</f>
        <v>95000</v>
      </c>
      <c r="G18" s="2">
        <v>76200</v>
      </c>
      <c r="H18" s="2">
        <f>G18*C18</f>
        <v>76200</v>
      </c>
    </row>
    <row r="20" spans="1:8" ht="15.75" thickBot="1" x14ac:dyDescent="0.3">
      <c r="A20" s="4" t="s">
        <v>18</v>
      </c>
      <c r="B20" s="4"/>
      <c r="C20" s="4"/>
      <c r="D20" s="5"/>
      <c r="E20" s="5">
        <f>E18</f>
        <v>95000</v>
      </c>
      <c r="G20" s="5"/>
      <c r="H20" s="5">
        <f>H18</f>
        <v>76200</v>
      </c>
    </row>
    <row r="22" spans="1:8" ht="15.75" thickBot="1" x14ac:dyDescent="0.3">
      <c r="A22" s="6" t="s">
        <v>19</v>
      </c>
      <c r="B22" s="6"/>
      <c r="C22" s="6"/>
      <c r="D22" s="7"/>
      <c r="E22" s="7">
        <f>E20+E15</f>
        <v>4547000</v>
      </c>
      <c r="G22" s="7"/>
      <c r="H22" s="7">
        <f>H20+H15</f>
        <v>4241500</v>
      </c>
    </row>
    <row r="23" spans="1:8" ht="15.75" thickTop="1" x14ac:dyDescent="0.25"/>
    <row r="25" spans="1:8" x14ac:dyDescent="0.25">
      <c r="A25" t="s">
        <v>20</v>
      </c>
      <c r="E25" s="2" t="s">
        <v>28</v>
      </c>
      <c r="H25" s="2" t="s">
        <v>28</v>
      </c>
    </row>
    <row r="26" spans="1:8" x14ac:dyDescent="0.25">
      <c r="A26" t="s">
        <v>21</v>
      </c>
      <c r="E26" s="2" t="s">
        <v>28</v>
      </c>
      <c r="H26" s="2" t="s">
        <v>28</v>
      </c>
    </row>
    <row r="27" spans="1:8" x14ac:dyDescent="0.25">
      <c r="A27" t="s">
        <v>22</v>
      </c>
      <c r="E27" s="2" t="s">
        <v>28</v>
      </c>
      <c r="H27" s="2" t="s">
        <v>28</v>
      </c>
    </row>
    <row r="28" spans="1:8" x14ac:dyDescent="0.25">
      <c r="A28" t="s">
        <v>23</v>
      </c>
      <c r="E28" s="2" t="s">
        <v>28</v>
      </c>
      <c r="H28" s="2" t="s">
        <v>28</v>
      </c>
    </row>
    <row r="29" spans="1:8" x14ac:dyDescent="0.25">
      <c r="A29" t="s">
        <v>24</v>
      </c>
      <c r="E29" s="2" t="s">
        <v>28</v>
      </c>
      <c r="H29" s="2" t="s">
        <v>28</v>
      </c>
    </row>
    <row r="30" spans="1:8" x14ac:dyDescent="0.25">
      <c r="A30" t="s">
        <v>25</v>
      </c>
      <c r="E30" s="2" t="s">
        <v>28</v>
      </c>
      <c r="H30" s="2" t="s">
        <v>28</v>
      </c>
    </row>
  </sheetData>
  <pageMargins left="0.2" right="0.2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510C6-040D-420A-A6A8-15341F1CE711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0C8088E8-3971-4991-8E81-6262BA892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196A1-B56C-4D9C-83D5-3107B6A22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2023-12-05T19:21:24Z</cp:lastPrinted>
  <dcterms:created xsi:type="dcterms:W3CDTF">2023-12-01T17:01:08Z</dcterms:created>
  <dcterms:modified xsi:type="dcterms:W3CDTF">2023-12-05T19:23:45Z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