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westfs1\departments$\purchasing\aaa-purchasing-tammy &amp; nancy\Bids\Bid #23-007 Taxiway B\"/>
    </mc:Choice>
  </mc:AlternateContent>
  <xr:revisionPtr revIDLastSave="0" documentId="13_ncr:1_{A1474D29-C310-4BBB-BF5E-8760D0C80DDA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Bid Total Recap" sheetId="1" r:id="rId1"/>
    <sheet name="Unit Pricing Sheet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8" i="2" l="1"/>
  <c r="H68" i="2"/>
  <c r="H105" i="2"/>
  <c r="E105" i="2"/>
  <c r="H104" i="2"/>
  <c r="E104" i="2"/>
  <c r="H103" i="2"/>
  <c r="E103" i="2"/>
  <c r="H102" i="2"/>
  <c r="E102" i="2"/>
  <c r="H101" i="2"/>
  <c r="E101" i="2"/>
  <c r="H100" i="2"/>
  <c r="E100" i="2"/>
  <c r="H99" i="2"/>
  <c r="E99" i="2"/>
  <c r="H98" i="2"/>
  <c r="E98" i="2"/>
  <c r="H97" i="2"/>
  <c r="E97" i="2"/>
  <c r="H96" i="2"/>
  <c r="E96" i="2"/>
  <c r="H95" i="2"/>
  <c r="E95" i="2"/>
  <c r="H94" i="2"/>
  <c r="E94" i="2"/>
  <c r="H93" i="2"/>
  <c r="E93" i="2"/>
  <c r="H92" i="2"/>
  <c r="E92" i="2"/>
  <c r="H91" i="2"/>
  <c r="E91" i="2"/>
  <c r="H90" i="2"/>
  <c r="E90" i="2"/>
  <c r="H89" i="2"/>
  <c r="E89" i="2"/>
  <c r="H88" i="2"/>
  <c r="E88" i="2"/>
  <c r="H87" i="2"/>
  <c r="E87" i="2"/>
  <c r="H82" i="2"/>
  <c r="E82" i="2"/>
  <c r="H81" i="2"/>
  <c r="E81" i="2"/>
  <c r="H80" i="2"/>
  <c r="E80" i="2"/>
  <c r="H79" i="2"/>
  <c r="E79" i="2"/>
  <c r="H78" i="2"/>
  <c r="E78" i="2"/>
  <c r="H77" i="2"/>
  <c r="E77" i="2"/>
  <c r="H76" i="2"/>
  <c r="E76" i="2"/>
  <c r="H75" i="2"/>
  <c r="E75" i="2"/>
  <c r="H74" i="2"/>
  <c r="E74" i="2"/>
  <c r="H73" i="2"/>
  <c r="E73" i="2"/>
  <c r="H72" i="2"/>
  <c r="E72" i="2"/>
  <c r="H71" i="2"/>
  <c r="E71" i="2"/>
  <c r="H70" i="2"/>
  <c r="E70" i="2"/>
  <c r="H69" i="2"/>
  <c r="E69" i="2"/>
  <c r="H67" i="2"/>
  <c r="E67" i="2"/>
  <c r="H66" i="2"/>
  <c r="E66" i="2"/>
  <c r="H65" i="2"/>
  <c r="E65" i="2"/>
  <c r="H64" i="2"/>
  <c r="E64" i="2"/>
  <c r="H63" i="2"/>
  <c r="E63" i="2"/>
  <c r="H62" i="2"/>
  <c r="E62" i="2"/>
  <c r="H61" i="2"/>
  <c r="E61" i="2"/>
  <c r="H60" i="2"/>
  <c r="E60" i="2"/>
  <c r="H59" i="2"/>
  <c r="E59" i="2"/>
  <c r="H58" i="2"/>
  <c r="E58" i="2"/>
  <c r="H57" i="2"/>
  <c r="E57" i="2"/>
  <c r="H56" i="2"/>
  <c r="E56" i="2"/>
  <c r="H55" i="2"/>
  <c r="E55" i="2"/>
  <c r="H54" i="2"/>
  <c r="E54" i="2"/>
  <c r="H53" i="2"/>
  <c r="E53" i="2"/>
  <c r="H52" i="2"/>
  <c r="E52" i="2"/>
  <c r="H51" i="2"/>
  <c r="E51" i="2"/>
  <c r="H50" i="2"/>
  <c r="E50" i="2"/>
  <c r="H49" i="2"/>
  <c r="E49" i="2"/>
  <c r="H46" i="2"/>
  <c r="H45" i="2"/>
  <c r="H44" i="2"/>
  <c r="H43" i="2"/>
  <c r="H42" i="2"/>
  <c r="E46" i="2"/>
  <c r="E45" i="2"/>
  <c r="E44" i="2"/>
  <c r="E43" i="2"/>
  <c r="E42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7" i="2"/>
  <c r="E48" i="2"/>
  <c r="E8" i="1"/>
  <c r="C8" i="1"/>
  <c r="H107" i="2" l="1"/>
  <c r="E84" i="2"/>
  <c r="E107" i="2"/>
  <c r="H48" i="2"/>
  <c r="H47" i="2"/>
  <c r="H41" i="2"/>
  <c r="H40" i="2"/>
  <c r="H39" i="2"/>
  <c r="H38" i="2"/>
  <c r="H37" i="2"/>
  <c r="H36" i="2"/>
  <c r="H35" i="2"/>
  <c r="H34" i="2"/>
  <c r="H33" i="2"/>
  <c r="H32" i="2"/>
  <c r="H31" i="2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H15" i="2"/>
  <c r="H14" i="2"/>
  <c r="H13" i="2"/>
  <c r="H12" i="2"/>
  <c r="H11" i="2"/>
  <c r="H10" i="2"/>
  <c r="H9" i="2"/>
  <c r="H8" i="2"/>
  <c r="H7" i="2"/>
  <c r="H6" i="2"/>
  <c r="E109" i="2" l="1"/>
  <c r="H84" i="2"/>
  <c r="H109" i="2" s="1"/>
</calcChain>
</file>

<file path=xl/sharedStrings.xml><?xml version="1.0" encoding="utf-8"?>
<sst xmlns="http://schemas.openxmlformats.org/spreadsheetml/2006/main" count="261" uniqueCount="210">
  <si>
    <t>Bid Signed/Form for Bid</t>
  </si>
  <si>
    <t>5% Bid Bond</t>
  </si>
  <si>
    <t>Vote of Corporation</t>
  </si>
  <si>
    <t>Non Collusion/Tax Compliance</t>
  </si>
  <si>
    <t>IRS</t>
  </si>
  <si>
    <t>Statement of Qualifications</t>
  </si>
  <si>
    <t>Anticipated Subs</t>
  </si>
  <si>
    <t>Osha</t>
  </si>
  <si>
    <t>Bidders Certification A</t>
  </si>
  <si>
    <t>Bidders Certification B</t>
  </si>
  <si>
    <t>Bidders Certification C</t>
  </si>
  <si>
    <t>DBA/Letter of Intent</t>
  </si>
  <si>
    <t>Contractors Certification</t>
  </si>
  <si>
    <t>Est Qty</t>
  </si>
  <si>
    <t>Unit</t>
  </si>
  <si>
    <t>Extended</t>
  </si>
  <si>
    <t>Bid #23-007</t>
  </si>
  <si>
    <t>Taxiway B</t>
  </si>
  <si>
    <t>Buy American</t>
  </si>
  <si>
    <t>Total Bid Price</t>
  </si>
  <si>
    <t>Scheulde A Price</t>
  </si>
  <si>
    <t>Scheulde B Price</t>
  </si>
  <si>
    <t>P-152-4</t>
  </si>
  <si>
    <t>P-153-1</t>
  </si>
  <si>
    <t>D-701-1</t>
  </si>
  <si>
    <t>D-701-2</t>
  </si>
  <si>
    <t>D-701-3</t>
  </si>
  <si>
    <t>D-701-4</t>
  </si>
  <si>
    <t>D-701-5</t>
  </si>
  <si>
    <t>T-908-1</t>
  </si>
  <si>
    <t>L-107-1</t>
  </si>
  <si>
    <t>L-107-2</t>
  </si>
  <si>
    <t>L-108-2</t>
  </si>
  <si>
    <t>M-002-1</t>
  </si>
  <si>
    <t>M-003-1</t>
  </si>
  <si>
    <t>M-004-1</t>
  </si>
  <si>
    <t>Low Profile Barricade</t>
  </si>
  <si>
    <t>M-004-2</t>
  </si>
  <si>
    <t>Traffic Cone</t>
  </si>
  <si>
    <t>M-004-3</t>
  </si>
  <si>
    <t>Snow Fence</t>
  </si>
  <si>
    <t>M-005-1</t>
  </si>
  <si>
    <t>Water Quality Unit</t>
  </si>
  <si>
    <t>M-006-1</t>
  </si>
  <si>
    <t>Saw and Seal</t>
  </si>
  <si>
    <t>M-006-2</t>
  </si>
  <si>
    <t>M-008-1</t>
  </si>
  <si>
    <t>M-008-2</t>
  </si>
  <si>
    <t>M-008-3</t>
  </si>
  <si>
    <t>M-009-1</t>
  </si>
  <si>
    <t>Stone Underdrain</t>
  </si>
  <si>
    <t>C-100-1</t>
  </si>
  <si>
    <t>C-102-1</t>
  </si>
  <si>
    <t>C-105-1</t>
  </si>
  <si>
    <t>C-105-2</t>
  </si>
  <si>
    <t>P-101-1</t>
  </si>
  <si>
    <t>PCC Pavement Removal</t>
  </si>
  <si>
    <t>P-101-2</t>
  </si>
  <si>
    <t>P-101-3</t>
  </si>
  <si>
    <t>P-101-4</t>
  </si>
  <si>
    <t>P-101-5</t>
  </si>
  <si>
    <t>Removal of Buried Structures</t>
  </si>
  <si>
    <t>P-101-6</t>
  </si>
  <si>
    <t>P-151-1</t>
  </si>
  <si>
    <t>Clearing and Grubbing</t>
  </si>
  <si>
    <t>P-152-1</t>
  </si>
  <si>
    <t>Unclassified Excavation</t>
  </si>
  <si>
    <t>P-152-2</t>
  </si>
  <si>
    <t>Rock Excavation</t>
  </si>
  <si>
    <t>P-152-3</t>
  </si>
  <si>
    <t>P-154-2</t>
  </si>
  <si>
    <t>P-209-1</t>
  </si>
  <si>
    <t>Crushed Aggregate Base Course</t>
  </si>
  <si>
    <t>P-401-1</t>
  </si>
  <si>
    <t>Asphalt Surface Course</t>
  </si>
  <si>
    <t>P-401-2</t>
  </si>
  <si>
    <t>Asphalt Base Course</t>
  </si>
  <si>
    <t>P-603-1</t>
  </si>
  <si>
    <t>P-620-1</t>
  </si>
  <si>
    <t>P-620-2</t>
  </si>
  <si>
    <t>Pavement Markings</t>
  </si>
  <si>
    <t>P-620-3</t>
  </si>
  <si>
    <t>Reflective Media</t>
  </si>
  <si>
    <t>P-620-4</t>
  </si>
  <si>
    <t>D-705-1</t>
  </si>
  <si>
    <t>D-751-3</t>
  </si>
  <si>
    <t>D-751-5</t>
  </si>
  <si>
    <t>D-751-6</t>
  </si>
  <si>
    <t>T-901-1</t>
  </si>
  <si>
    <t>T-905-1</t>
  </si>
  <si>
    <t>T-905-2</t>
  </si>
  <si>
    <t>L-108-1</t>
  </si>
  <si>
    <t>L-108-3</t>
  </si>
  <si>
    <t>L-108-4</t>
  </si>
  <si>
    <t>L-108-5</t>
  </si>
  <si>
    <t>L-109-1</t>
  </si>
  <si>
    <t>L-109-2</t>
  </si>
  <si>
    <t>L-110-1</t>
  </si>
  <si>
    <t>L-110-2</t>
  </si>
  <si>
    <t>L-110-3</t>
  </si>
  <si>
    <t>L-110-4</t>
  </si>
  <si>
    <t>L-115-1</t>
  </si>
  <si>
    <t>L-115-2</t>
  </si>
  <si>
    <t>L-125-1</t>
  </si>
  <si>
    <t>L-125-2</t>
  </si>
  <si>
    <t>L-125-3</t>
  </si>
  <si>
    <t>L-125-4</t>
  </si>
  <si>
    <t>L-125-5</t>
  </si>
  <si>
    <t>L-125-6</t>
  </si>
  <si>
    <t>L-125-8</t>
  </si>
  <si>
    <t>Item #</t>
  </si>
  <si>
    <t>Descritpion</t>
  </si>
  <si>
    <t>Schedule A</t>
  </si>
  <si>
    <t>SWPPP</t>
  </si>
  <si>
    <t>Lighting X's</t>
  </si>
  <si>
    <t>Saw Cut Asphalt</t>
  </si>
  <si>
    <t>Remove and Dispose of 2-20 inch Water Pipe</t>
  </si>
  <si>
    <t>20 inch Water Pipe</t>
  </si>
  <si>
    <t>30 inch Stel Sleeve</t>
  </si>
  <si>
    <t>Contract Quality Control Program</t>
  </si>
  <si>
    <t>Installation and Removal of Catch Basin</t>
  </si>
  <si>
    <t xml:space="preserve">Mobilization </t>
  </si>
  <si>
    <t>Field Office</t>
  </si>
  <si>
    <t>Reclaim Asphalt Pavement</t>
  </si>
  <si>
    <t>0-2 Inch Cold Milling</t>
  </si>
  <si>
    <t>Removal of Drainage Pipe</t>
  </si>
  <si>
    <t>Removal of Edge Lights</t>
  </si>
  <si>
    <t xml:space="preserve">Unclassified Excavation </t>
  </si>
  <si>
    <t>P-151-2</t>
  </si>
  <si>
    <t>Rock excavation</t>
  </si>
  <si>
    <t>Embankment in place</t>
  </si>
  <si>
    <t>Offsite borrow</t>
  </si>
  <si>
    <t>Controled low stenght</t>
  </si>
  <si>
    <t>P-154-1</t>
  </si>
  <si>
    <t>Subbase course</t>
  </si>
  <si>
    <t>reclaimed subbase</t>
  </si>
  <si>
    <t>Asphalt surface course</t>
  </si>
  <si>
    <t>Crushed aggregate base course</t>
  </si>
  <si>
    <t>Asphalt base course</t>
  </si>
  <si>
    <t>Emulsified asphalt tack coat</t>
  </si>
  <si>
    <t xml:space="preserve">Surface prepartion </t>
  </si>
  <si>
    <t>Pavement markings</t>
  </si>
  <si>
    <t>Tempoary runway</t>
  </si>
  <si>
    <t>15 inch class V reinforced concrete pipe</t>
  </si>
  <si>
    <t>18 inch class V reinforced concrete</t>
  </si>
  <si>
    <t>24 inch class V reinforced concrete</t>
  </si>
  <si>
    <t>30 inch  class V reinforced concrete</t>
  </si>
  <si>
    <t>36 inch class V reinforced concrete</t>
  </si>
  <si>
    <t>8 inch perforated currugated polyethylene</t>
  </si>
  <si>
    <t>D-751-1</t>
  </si>
  <si>
    <t>D-751-2</t>
  </si>
  <si>
    <t>D-751-4</t>
  </si>
  <si>
    <t>Infiltratoin basin</t>
  </si>
  <si>
    <t>Drain manhole</t>
  </si>
  <si>
    <t>Catch basin</t>
  </si>
  <si>
    <t xml:space="preserve">Dry well </t>
  </si>
  <si>
    <t>Outlet control sturcture</t>
  </si>
  <si>
    <t>Structure Adjustment</t>
  </si>
  <si>
    <t xml:space="preserve">Seeding </t>
  </si>
  <si>
    <t>Topsoil  obtained onsite</t>
  </si>
  <si>
    <t xml:space="preserve">Topsoil  obtained ooffsite </t>
  </si>
  <si>
    <t xml:space="preserve">Mulching </t>
  </si>
  <si>
    <t>Type L806</t>
  </si>
  <si>
    <t>Wind Cone</t>
  </si>
  <si>
    <t>No 8 AWG type C cable</t>
  </si>
  <si>
    <t>No. 6 AWG Solid Bare Copper</t>
  </si>
  <si>
    <t xml:space="preserve">No. 6 Insulated </t>
  </si>
  <si>
    <t>Temporary Electrical</t>
  </si>
  <si>
    <t>Verification of existing circuitry</t>
  </si>
  <si>
    <t xml:space="preserve">Installation of equipoment </t>
  </si>
  <si>
    <t>1 Way 2 inch Sch 40 PVC non encased</t>
  </si>
  <si>
    <t>1 Way 2 inch Sch 40 PVC encased</t>
  </si>
  <si>
    <t>4 Way 2 inch Sch 40 PVC encased</t>
  </si>
  <si>
    <t>6 Way 2 inch Sch 40 PVC encased</t>
  </si>
  <si>
    <t>Electrical Junction</t>
  </si>
  <si>
    <t>electric handhole</t>
  </si>
  <si>
    <t>New Base mounted runway edge light</t>
  </si>
  <si>
    <t>New in path pavement runway edge light</t>
  </si>
  <si>
    <t>Install new airfield guidance sign</t>
  </si>
  <si>
    <t>New base mounted taxiway edge light</t>
  </si>
  <si>
    <t>L-125-7</t>
  </si>
  <si>
    <t>Remove existing airfield guidance sign</t>
  </si>
  <si>
    <t>Relocate existing airfield guidance sign</t>
  </si>
  <si>
    <t>Relocate existing unlit vehicular sign</t>
  </si>
  <si>
    <t xml:space="preserve">Install new REILS RW 2 </t>
  </si>
  <si>
    <t>Total Schedule A</t>
  </si>
  <si>
    <t>Jet Blast Deflector</t>
  </si>
  <si>
    <t>Jet Blast Deflector remove and reset</t>
  </si>
  <si>
    <t>M-007-1</t>
  </si>
  <si>
    <t>M-007-2</t>
  </si>
  <si>
    <t xml:space="preserve">PCC Pavement Removal </t>
  </si>
  <si>
    <t>Reclaim Asphalt Pavment</t>
  </si>
  <si>
    <t>Offsite Borrow</t>
  </si>
  <si>
    <t>Controlled Low Strength</t>
  </si>
  <si>
    <t>Concrete Pavement</t>
  </si>
  <si>
    <t>P-501-1</t>
  </si>
  <si>
    <t>P-501-2</t>
  </si>
  <si>
    <t>Reliever Slab</t>
  </si>
  <si>
    <t>P-604-1</t>
  </si>
  <si>
    <t>Compression Joint Seals</t>
  </si>
  <si>
    <t>Topsoil obtained from onsite</t>
  </si>
  <si>
    <t>Total Schedule B</t>
  </si>
  <si>
    <t>Total A and B</t>
  </si>
  <si>
    <t xml:space="preserve">Vault Work </t>
  </si>
  <si>
    <t xml:space="preserve">E.T. &amp; L. </t>
  </si>
  <si>
    <t xml:space="preserve">Gerber Construction </t>
  </si>
  <si>
    <t>addendum 1 -7</t>
  </si>
  <si>
    <t>yes</t>
  </si>
  <si>
    <t xml:space="preserve">*extension pricing </t>
  </si>
  <si>
    <t>did not match the bid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</si>
</sst>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trike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1" xfId="0" applyFont="1" applyBorder="1"/>
    <xf numFmtId="0" fontId="2" fillId="0" borderId="0" xfId="0" applyFont="1"/>
    <xf numFmtId="0" fontId="0" fillId="0" borderId="1" xfId="0" applyBorder="1"/>
    <xf numFmtId="44" fontId="2" fillId="0" borderId="1" xfId="1" applyFont="1" applyBorder="1"/>
    <xf numFmtId="44" fontId="2" fillId="0" borderId="0" xfId="1" applyFont="1" applyBorder="1"/>
    <xf numFmtId="0" fontId="2" fillId="0" borderId="0" xfId="0" applyFont="1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44" fontId="0" fillId="0" borderId="1" xfId="1" applyFont="1" applyBorder="1"/>
    <xf numFmtId="44" fontId="0" fillId="0" borderId="0" xfId="1" applyFont="1"/>
    <xf numFmtId="44" fontId="2" fillId="0" borderId="0" xfId="1" applyFont="1"/>
    <xf numFmtId="0" fontId="2" fillId="0" borderId="1" xfId="0" applyFont="1" applyBorder="1" applyAlignment="1">
      <alignment wrapText="1"/>
    </xf>
    <xf numFmtId="0" fontId="2" fillId="0" borderId="0" xfId="0" applyFont="1" applyAlignment="1">
      <alignment wrapText="1"/>
    </xf>
    <xf numFmtId="3" fontId="0" fillId="0" borderId="0" xfId="0" applyNumberFormat="1" applyAlignment="1">
      <alignment horizontal="center"/>
    </xf>
    <xf numFmtId="0" fontId="0" fillId="0" borderId="0" xfId="0" applyAlignment="1">
      <alignment horizontal="center" wrapText="1"/>
    </xf>
    <xf numFmtId="44" fontId="0" fillId="0" borderId="2" xfId="1" applyFont="1" applyBorder="1"/>
    <xf numFmtId="0" fontId="0" fillId="2" borderId="3" xfId="0" applyFill="1" applyBorder="1" applyAlignment="1">
      <alignment wrapText="1"/>
    </xf>
    <xf numFmtId="0" fontId="0" fillId="2" borderId="3" xfId="0" applyFill="1" applyBorder="1" applyAlignment="1">
      <alignment horizontal="center"/>
    </xf>
    <xf numFmtId="44" fontId="0" fillId="2" borderId="3" xfId="1" applyFont="1" applyFill="1" applyBorder="1"/>
    <xf numFmtId="0" fontId="4" fillId="0" borderId="0" xfId="0" applyFont="1"/>
    <xf numFmtId="0" fontId="4" fillId="0" borderId="0" xfId="0" applyFont="1" applyAlignment="1">
      <alignment wrapText="1"/>
    </xf>
    <xf numFmtId="0" fontId="4" fillId="0" borderId="0" xfId="0" applyFont="1" applyAlignment="1">
      <alignment horizontal="center"/>
    </xf>
    <xf numFmtId="44" fontId="4" fillId="0" borderId="1" xfId="1" applyFont="1" applyBorder="1"/>
    <xf numFmtId="44" fontId="4" fillId="0" borderId="0" xfId="1" applyFont="1"/>
    <xf numFmtId="0" fontId="2" fillId="0" borderId="1" xfId="0" applyFont="1" applyBorder="1" applyAlignment="1">
      <alignment vertical="top"/>
    </xf>
    <xf numFmtId="44" fontId="1" fillId="0" borderId="1" xfId="1" applyFont="1" applyBorder="1"/>
    <xf numFmtId="44" fontId="1" fillId="0" borderId="0" xfId="1" applyFont="1"/>
    <xf numFmtId="44" fontId="0" fillId="3" borderId="1" xfId="1" applyFont="1" applyFill="1" applyBorder="1"/>
    <xf numFmtId="44" fontId="0" fillId="3" borderId="0" xfId="1" applyFont="1" applyFill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G24"/>
  <sheetViews>
    <sheetView tabSelected="1" workbookViewId="0">
      <selection activeCell="E19" sqref="E19:E23"/>
    </sheetView>
  </sheetViews>
  <sheetFormatPr defaultRowHeight="14.4" x14ac:dyDescent="0.3"/>
  <cols>
    <col min="1" max="1" width="25.5546875" customWidth="1"/>
    <col min="2" max="2" width="2.6640625" customWidth="1"/>
    <col min="3" max="3" width="23.5546875" customWidth="1"/>
    <col min="4" max="4" width="2.33203125" customWidth="1"/>
    <col min="5" max="5" width="24.109375" customWidth="1"/>
    <col min="6" max="6" width="1.88671875" customWidth="1"/>
    <col min="7" max="7" width="3.33203125" customWidth="1"/>
  </cols>
  <sheetData>
    <row r="1" spans="1:7" x14ac:dyDescent="0.3">
      <c r="A1" t="s">
        <v>16</v>
      </c>
    </row>
    <row r="2" spans="1:7" x14ac:dyDescent="0.3">
      <c r="A2" t="s">
        <v>17</v>
      </c>
    </row>
    <row r="3" spans="1:7" ht="28.8" customHeight="1" x14ac:dyDescent="0.3">
      <c r="C3" s="1" t="s">
        <v>204</v>
      </c>
      <c r="D3" s="2"/>
      <c r="E3" s="12" t="s">
        <v>205</v>
      </c>
    </row>
    <row r="4" spans="1:7" x14ac:dyDescent="0.3">
      <c r="C4" s="2"/>
      <c r="D4" s="2"/>
      <c r="E4" s="2"/>
    </row>
    <row r="5" spans="1:7" ht="22.8" customHeight="1" x14ac:dyDescent="0.3">
      <c r="A5" t="s">
        <v>20</v>
      </c>
      <c r="C5" s="26">
        <v>20580755</v>
      </c>
      <c r="D5" s="27"/>
      <c r="E5" s="26">
        <v>19774847.25</v>
      </c>
      <c r="F5" s="10"/>
    </row>
    <row r="6" spans="1:7" ht="22.8" customHeight="1" x14ac:dyDescent="0.3">
      <c r="A6" t="s">
        <v>21</v>
      </c>
      <c r="C6" s="26">
        <v>9209385</v>
      </c>
      <c r="D6" s="27"/>
      <c r="E6" s="26">
        <v>10960552.75</v>
      </c>
      <c r="F6" s="10"/>
    </row>
    <row r="7" spans="1:7" ht="22.8" customHeight="1" x14ac:dyDescent="0.3">
      <c r="C7" s="2"/>
      <c r="D7" s="2"/>
      <c r="E7" s="2"/>
    </row>
    <row r="8" spans="1:7" ht="22.8" customHeight="1" x14ac:dyDescent="0.3">
      <c r="A8" t="s">
        <v>19</v>
      </c>
      <c r="C8" s="4">
        <f>SUM(C5:C6)</f>
        <v>29790140</v>
      </c>
      <c r="D8" s="11"/>
      <c r="E8" s="4">
        <f>SUM(E5:E6)</f>
        <v>30735400</v>
      </c>
      <c r="F8" s="10"/>
      <c r="G8" s="10"/>
    </row>
    <row r="9" spans="1:7" x14ac:dyDescent="0.3">
      <c r="C9" s="5"/>
      <c r="D9" s="2"/>
      <c r="E9" s="5"/>
    </row>
    <row r="10" spans="1:7" x14ac:dyDescent="0.3">
      <c r="A10" t="s">
        <v>0</v>
      </c>
      <c r="C10" s="3" t="s">
        <v>207</v>
      </c>
      <c r="E10" s="3" t="s">
        <v>207</v>
      </c>
    </row>
    <row r="11" spans="1:7" x14ac:dyDescent="0.3">
      <c r="A11" t="s">
        <v>1</v>
      </c>
      <c r="C11" s="3" t="s">
        <v>207</v>
      </c>
      <c r="E11" s="3" t="s">
        <v>207</v>
      </c>
    </row>
    <row r="12" spans="1:7" x14ac:dyDescent="0.3">
      <c r="A12" t="s">
        <v>2</v>
      </c>
      <c r="C12" s="3" t="s">
        <v>207</v>
      </c>
      <c r="E12" s="3" t="s">
        <v>207</v>
      </c>
    </row>
    <row r="13" spans="1:7" x14ac:dyDescent="0.3">
      <c r="A13" t="s">
        <v>3</v>
      </c>
      <c r="C13" s="3" t="s">
        <v>207</v>
      </c>
      <c r="E13" s="3" t="s">
        <v>207</v>
      </c>
    </row>
    <row r="14" spans="1:7" x14ac:dyDescent="0.3">
      <c r="A14" t="s">
        <v>4</v>
      </c>
      <c r="C14" s="3" t="s">
        <v>207</v>
      </c>
      <c r="E14" s="3" t="s">
        <v>207</v>
      </c>
    </row>
    <row r="15" spans="1:7" x14ac:dyDescent="0.3">
      <c r="A15" t="s">
        <v>18</v>
      </c>
      <c r="C15" s="3" t="s">
        <v>207</v>
      </c>
      <c r="E15" s="3" t="s">
        <v>207</v>
      </c>
    </row>
    <row r="16" spans="1:7" x14ac:dyDescent="0.3">
      <c r="A16" t="s">
        <v>5</v>
      </c>
      <c r="C16" s="3" t="s">
        <v>207</v>
      </c>
      <c r="E16" s="3" t="s">
        <v>207</v>
      </c>
    </row>
    <row r="17" spans="1:5" x14ac:dyDescent="0.3">
      <c r="A17" t="s">
        <v>6</v>
      </c>
      <c r="C17" s="3" t="s">
        <v>207</v>
      </c>
      <c r="E17" s="3" t="s">
        <v>207</v>
      </c>
    </row>
    <row r="18" spans="1:5" x14ac:dyDescent="0.3">
      <c r="A18" t="s">
        <v>7</v>
      </c>
      <c r="C18" s="3" t="s">
        <v>207</v>
      </c>
      <c r="E18" s="3" t="s">
        <v>207</v>
      </c>
    </row>
    <row r="19" spans="1:5" x14ac:dyDescent="0.3">
      <c r="A19" t="s">
        <v>8</v>
      </c>
      <c r="C19" s="3" t="s">
        <v>207</v>
      </c>
      <c r="E19" s="3" t="s">
        <v>207</v>
      </c>
    </row>
    <row r="20" spans="1:5" x14ac:dyDescent="0.3">
      <c r="A20" t="s">
        <v>9</v>
      </c>
      <c r="C20" s="3" t="s">
        <v>207</v>
      </c>
      <c r="E20" s="3" t="s">
        <v>207</v>
      </c>
    </row>
    <row r="21" spans="1:5" x14ac:dyDescent="0.3">
      <c r="A21" t="s">
        <v>10</v>
      </c>
      <c r="C21" s="3" t="s">
        <v>207</v>
      </c>
      <c r="E21" s="3" t="s">
        <v>207</v>
      </c>
    </row>
    <row r="22" spans="1:5" x14ac:dyDescent="0.3">
      <c r="A22" t="s">
        <v>11</v>
      </c>
      <c r="C22" s="3" t="s">
        <v>207</v>
      </c>
      <c r="E22" s="3" t="s">
        <v>207</v>
      </c>
    </row>
    <row r="23" spans="1:5" x14ac:dyDescent="0.3">
      <c r="A23" t="s">
        <v>12</v>
      </c>
      <c r="C23" s="3" t="s">
        <v>207</v>
      </c>
      <c r="E23" s="3" t="s">
        <v>207</v>
      </c>
    </row>
    <row r="24" spans="1:5" x14ac:dyDescent="0.3">
      <c r="A24" t="s">
        <v>206</v>
      </c>
      <c r="C24" s="3" t="s">
        <v>207</v>
      </c>
      <c r="E24" s="3" t="s">
        <v>207</v>
      </c>
    </row>
  </sheetData>
  <pageMargins left="0" right="0" top="0" bottom="0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AL171"/>
  <sheetViews>
    <sheetView topLeftCell="A76" workbookViewId="0">
      <selection activeCell="M95" sqref="M95"/>
    </sheetView>
  </sheetViews>
  <sheetFormatPr defaultRowHeight="14.4" x14ac:dyDescent="0.3"/>
  <cols>
    <col min="1" max="1" width="11.109375" customWidth="1"/>
    <col min="2" max="2" width="34.109375" style="7" customWidth="1"/>
    <col min="3" max="3" width="8.109375" style="8" customWidth="1"/>
    <col min="4" max="4" width="13.88671875" bestFit="1" customWidth="1"/>
    <col min="5" max="5" width="17.109375" customWidth="1"/>
    <col min="6" max="6" width="2.33203125" customWidth="1"/>
    <col min="7" max="7" width="13.88671875" bestFit="1" customWidth="1"/>
    <col min="8" max="8" width="19.6640625" customWidth="1"/>
    <col min="9" max="9" width="2.109375" customWidth="1"/>
    <col min="10" max="10" width="1.88671875" customWidth="1"/>
  </cols>
  <sheetData>
    <row r="1" spans="1:38" x14ac:dyDescent="0.3">
      <c r="A1" s="13" t="s">
        <v>16</v>
      </c>
      <c r="B1" s="13" t="s">
        <v>17</v>
      </c>
    </row>
    <row r="2" spans="1:38" x14ac:dyDescent="0.3">
      <c r="D2" s="1" t="s">
        <v>204</v>
      </c>
      <c r="E2" s="3"/>
      <c r="G2" s="25" t="s">
        <v>205</v>
      </c>
      <c r="H2" s="3"/>
    </row>
    <row r="3" spans="1:38" x14ac:dyDescent="0.3">
      <c r="A3" t="s">
        <v>112</v>
      </c>
    </row>
    <row r="4" spans="1:38" x14ac:dyDescent="0.3">
      <c r="A4" t="s">
        <v>110</v>
      </c>
      <c r="B4" s="7" t="s">
        <v>111</v>
      </c>
      <c r="C4" s="6" t="s">
        <v>13</v>
      </c>
      <c r="D4" s="6" t="s">
        <v>14</v>
      </c>
      <c r="E4" s="6" t="s">
        <v>15</v>
      </c>
      <c r="G4" s="6" t="s">
        <v>14</v>
      </c>
      <c r="H4" s="6" t="s">
        <v>15</v>
      </c>
    </row>
    <row r="6" spans="1:38" x14ac:dyDescent="0.3">
      <c r="A6" t="s">
        <v>33</v>
      </c>
      <c r="B6" s="7" t="s">
        <v>113</v>
      </c>
      <c r="C6" s="8">
        <v>1</v>
      </c>
      <c r="D6" s="9">
        <v>7000</v>
      </c>
      <c r="E6" s="9">
        <f t="shared" ref="E6:E48" si="0">D6*C6</f>
        <v>7000</v>
      </c>
      <c r="F6" s="10"/>
      <c r="G6" s="9">
        <v>300357.17</v>
      </c>
      <c r="H6" s="9">
        <f t="shared" ref="H6:H48" si="1">G6*C6</f>
        <v>300357.17</v>
      </c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</row>
    <row r="7" spans="1:38" x14ac:dyDescent="0.3">
      <c r="A7" t="s">
        <v>34</v>
      </c>
      <c r="B7" s="7" t="s">
        <v>114</v>
      </c>
      <c r="C7" s="8">
        <v>2</v>
      </c>
      <c r="D7" s="9">
        <v>50000</v>
      </c>
      <c r="E7" s="9">
        <f t="shared" si="0"/>
        <v>100000</v>
      </c>
      <c r="F7" s="10"/>
      <c r="G7" s="9">
        <v>38000</v>
      </c>
      <c r="H7" s="9">
        <f t="shared" si="1"/>
        <v>76000</v>
      </c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</row>
    <row r="8" spans="1:38" x14ac:dyDescent="0.3">
      <c r="A8" t="s">
        <v>35</v>
      </c>
      <c r="B8" s="7" t="s">
        <v>36</v>
      </c>
      <c r="C8" s="8">
        <v>200</v>
      </c>
      <c r="D8" s="9">
        <v>200</v>
      </c>
      <c r="E8" s="9">
        <f t="shared" si="0"/>
        <v>40000</v>
      </c>
      <c r="F8" s="10"/>
      <c r="G8" s="9">
        <v>231</v>
      </c>
      <c r="H8" s="9">
        <f t="shared" si="1"/>
        <v>46200</v>
      </c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</row>
    <row r="9" spans="1:38" x14ac:dyDescent="0.3">
      <c r="A9" t="s">
        <v>37</v>
      </c>
      <c r="B9" s="7" t="s">
        <v>38</v>
      </c>
      <c r="C9" s="8">
        <v>1000</v>
      </c>
      <c r="D9" s="9">
        <v>20</v>
      </c>
      <c r="E9" s="9">
        <f t="shared" si="0"/>
        <v>20000</v>
      </c>
      <c r="F9" s="10"/>
      <c r="G9" s="9">
        <v>37</v>
      </c>
      <c r="H9" s="9">
        <f t="shared" si="1"/>
        <v>37000</v>
      </c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</row>
    <row r="10" spans="1:38" x14ac:dyDescent="0.3">
      <c r="A10" t="s">
        <v>39</v>
      </c>
      <c r="B10" s="7" t="s">
        <v>40</v>
      </c>
      <c r="C10" s="8">
        <v>10000</v>
      </c>
      <c r="D10" s="9">
        <v>6.5</v>
      </c>
      <c r="E10" s="9">
        <f t="shared" si="0"/>
        <v>65000</v>
      </c>
      <c r="F10" s="10"/>
      <c r="G10" s="9">
        <v>4.6500000000000004</v>
      </c>
      <c r="H10" s="9">
        <f t="shared" si="1"/>
        <v>46500</v>
      </c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</row>
    <row r="11" spans="1:38" x14ac:dyDescent="0.3">
      <c r="A11" t="s">
        <v>41</v>
      </c>
      <c r="B11" s="7" t="s">
        <v>42</v>
      </c>
      <c r="C11" s="8">
        <v>4</v>
      </c>
      <c r="D11" s="9">
        <v>35000</v>
      </c>
      <c r="E11" s="9">
        <f t="shared" si="0"/>
        <v>140000</v>
      </c>
      <c r="F11" s="10"/>
      <c r="G11" s="9">
        <v>45000</v>
      </c>
      <c r="H11" s="9">
        <f t="shared" si="1"/>
        <v>180000</v>
      </c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</row>
    <row r="12" spans="1:38" x14ac:dyDescent="0.3">
      <c r="A12" t="s">
        <v>43</v>
      </c>
      <c r="B12" s="7" t="s">
        <v>44</v>
      </c>
      <c r="C12" s="8">
        <v>2000</v>
      </c>
      <c r="D12" s="9">
        <v>16.5</v>
      </c>
      <c r="E12" s="9">
        <f t="shared" si="0"/>
        <v>33000</v>
      </c>
      <c r="F12" s="10"/>
      <c r="G12" s="9">
        <v>16.47</v>
      </c>
      <c r="H12" s="9">
        <f t="shared" si="1"/>
        <v>32940</v>
      </c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</row>
    <row r="13" spans="1:38" x14ac:dyDescent="0.3">
      <c r="A13" t="s">
        <v>45</v>
      </c>
      <c r="B13" s="7" t="s">
        <v>115</v>
      </c>
      <c r="C13" s="8">
        <v>3000</v>
      </c>
      <c r="D13" s="9">
        <v>1.1000000000000001</v>
      </c>
      <c r="E13" s="9">
        <f t="shared" si="0"/>
        <v>3300.0000000000005</v>
      </c>
      <c r="F13" s="10"/>
      <c r="G13" s="9">
        <v>2.5</v>
      </c>
      <c r="H13" s="9">
        <f t="shared" si="1"/>
        <v>7500</v>
      </c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</row>
    <row r="14" spans="1:38" ht="28.8" x14ac:dyDescent="0.3">
      <c r="A14" t="s">
        <v>46</v>
      </c>
      <c r="B14" s="7" t="s">
        <v>116</v>
      </c>
      <c r="C14" s="8">
        <v>800</v>
      </c>
      <c r="D14" s="9">
        <v>48</v>
      </c>
      <c r="E14" s="9">
        <f t="shared" si="0"/>
        <v>38400</v>
      </c>
      <c r="F14" s="10"/>
      <c r="G14" s="9">
        <v>20.94</v>
      </c>
      <c r="H14" s="9">
        <f t="shared" si="1"/>
        <v>16752</v>
      </c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</row>
    <row r="15" spans="1:38" x14ac:dyDescent="0.3">
      <c r="A15" t="s">
        <v>47</v>
      </c>
      <c r="B15" s="7" t="s">
        <v>117</v>
      </c>
      <c r="C15" s="8">
        <v>800</v>
      </c>
      <c r="D15" s="9">
        <v>310</v>
      </c>
      <c r="E15" s="9">
        <f t="shared" si="0"/>
        <v>248000</v>
      </c>
      <c r="F15" s="10"/>
      <c r="G15" s="9">
        <v>268.04000000000002</v>
      </c>
      <c r="H15" s="9">
        <f t="shared" si="1"/>
        <v>214432.00000000003</v>
      </c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</row>
    <row r="16" spans="1:38" x14ac:dyDescent="0.3">
      <c r="A16" t="s">
        <v>48</v>
      </c>
      <c r="B16" s="7" t="s">
        <v>118</v>
      </c>
      <c r="C16" s="8">
        <v>500</v>
      </c>
      <c r="D16" s="9">
        <v>430</v>
      </c>
      <c r="E16" s="9">
        <f t="shared" si="0"/>
        <v>215000</v>
      </c>
      <c r="F16" s="10"/>
      <c r="G16" s="9">
        <v>547.11</v>
      </c>
      <c r="H16" s="9">
        <f t="shared" si="1"/>
        <v>273555</v>
      </c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</row>
    <row r="17" spans="1:38" x14ac:dyDescent="0.3">
      <c r="A17" t="s">
        <v>49</v>
      </c>
      <c r="B17" s="7" t="s">
        <v>50</v>
      </c>
      <c r="C17" s="8">
        <v>600</v>
      </c>
      <c r="D17" s="9">
        <v>82</v>
      </c>
      <c r="E17" s="9">
        <f t="shared" si="0"/>
        <v>49200</v>
      </c>
      <c r="F17" s="10"/>
      <c r="G17" s="9">
        <v>100</v>
      </c>
      <c r="H17" s="9">
        <f t="shared" si="1"/>
        <v>60000</v>
      </c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</row>
    <row r="18" spans="1:38" x14ac:dyDescent="0.3">
      <c r="A18" t="s">
        <v>51</v>
      </c>
      <c r="B18" s="7" t="s">
        <v>119</v>
      </c>
      <c r="C18" s="8">
        <v>1</v>
      </c>
      <c r="D18" s="9">
        <v>75000</v>
      </c>
      <c r="E18" s="9">
        <f t="shared" si="0"/>
        <v>75000</v>
      </c>
      <c r="F18" s="10"/>
      <c r="G18" s="9">
        <v>500000</v>
      </c>
      <c r="H18" s="9">
        <f t="shared" si="1"/>
        <v>500000</v>
      </c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</row>
    <row r="19" spans="1:38" x14ac:dyDescent="0.3">
      <c r="A19" t="s">
        <v>52</v>
      </c>
      <c r="B19" s="7" t="s">
        <v>120</v>
      </c>
      <c r="C19" s="8">
        <v>46</v>
      </c>
      <c r="D19" s="9">
        <v>235</v>
      </c>
      <c r="E19" s="9">
        <f t="shared" si="0"/>
        <v>10810</v>
      </c>
      <c r="F19" s="10"/>
      <c r="G19" s="9">
        <v>233</v>
      </c>
      <c r="H19" s="9">
        <f t="shared" si="1"/>
        <v>10718</v>
      </c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</row>
    <row r="20" spans="1:38" x14ac:dyDescent="0.3">
      <c r="A20" t="s">
        <v>53</v>
      </c>
      <c r="B20" s="7" t="s">
        <v>121</v>
      </c>
      <c r="C20" s="8">
        <v>1</v>
      </c>
      <c r="D20" s="9">
        <v>1490000</v>
      </c>
      <c r="E20" s="9">
        <f t="shared" si="0"/>
        <v>1490000</v>
      </c>
      <c r="F20" s="10"/>
      <c r="G20" s="9">
        <v>1527300</v>
      </c>
      <c r="H20" s="9">
        <f t="shared" si="1"/>
        <v>1527300</v>
      </c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</row>
    <row r="21" spans="1:38" x14ac:dyDescent="0.3">
      <c r="A21" t="s">
        <v>54</v>
      </c>
      <c r="B21" s="7" t="s">
        <v>122</v>
      </c>
      <c r="C21" s="8">
        <v>8</v>
      </c>
      <c r="D21" s="9">
        <v>6500</v>
      </c>
      <c r="E21" s="9">
        <f t="shared" si="0"/>
        <v>52000</v>
      </c>
      <c r="F21" s="10"/>
      <c r="G21" s="9">
        <v>9053.73</v>
      </c>
      <c r="H21" s="9">
        <f t="shared" si="1"/>
        <v>72429.84</v>
      </c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</row>
    <row r="22" spans="1:38" x14ac:dyDescent="0.3">
      <c r="A22" t="s">
        <v>55</v>
      </c>
      <c r="B22" s="7" t="s">
        <v>56</v>
      </c>
      <c r="C22" s="8">
        <v>2250</v>
      </c>
      <c r="D22" s="9">
        <v>35</v>
      </c>
      <c r="E22" s="9">
        <f t="shared" si="0"/>
        <v>78750</v>
      </c>
      <c r="F22" s="10"/>
      <c r="G22" s="9">
        <v>28.08</v>
      </c>
      <c r="H22" s="9">
        <f t="shared" si="1"/>
        <v>63179.999999999993</v>
      </c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</row>
    <row r="23" spans="1:38" x14ac:dyDescent="0.3">
      <c r="A23" t="s">
        <v>57</v>
      </c>
      <c r="B23" s="7" t="s">
        <v>123</v>
      </c>
      <c r="C23" s="8">
        <v>42500</v>
      </c>
      <c r="D23" s="9">
        <v>5.4</v>
      </c>
      <c r="E23" s="9">
        <f t="shared" si="0"/>
        <v>229500.00000000003</v>
      </c>
      <c r="F23" s="10"/>
      <c r="G23" s="9">
        <v>3</v>
      </c>
      <c r="H23" s="9">
        <f t="shared" si="1"/>
        <v>127500</v>
      </c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</row>
    <row r="24" spans="1:38" x14ac:dyDescent="0.3">
      <c r="A24" t="s">
        <v>58</v>
      </c>
      <c r="B24" s="7" t="s">
        <v>124</v>
      </c>
      <c r="C24" s="8">
        <v>3250</v>
      </c>
      <c r="D24" s="9">
        <v>7.3</v>
      </c>
      <c r="E24" s="9">
        <f t="shared" si="0"/>
        <v>23725</v>
      </c>
      <c r="F24" s="10"/>
      <c r="G24" s="9">
        <v>15</v>
      </c>
      <c r="H24" s="9">
        <f t="shared" si="1"/>
        <v>48750</v>
      </c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</row>
    <row r="25" spans="1:38" x14ac:dyDescent="0.3">
      <c r="A25" t="s">
        <v>59</v>
      </c>
      <c r="B25" s="7" t="s">
        <v>125</v>
      </c>
      <c r="C25" s="8">
        <v>5500</v>
      </c>
      <c r="D25" s="9">
        <v>22</v>
      </c>
      <c r="E25" s="9">
        <f t="shared" si="0"/>
        <v>121000</v>
      </c>
      <c r="F25" s="10"/>
      <c r="G25" s="9">
        <v>8.1300000000000008</v>
      </c>
      <c r="H25" s="9">
        <f t="shared" si="1"/>
        <v>44715.000000000007</v>
      </c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</row>
    <row r="26" spans="1:38" x14ac:dyDescent="0.3">
      <c r="A26" t="s">
        <v>60</v>
      </c>
      <c r="B26" s="7" t="s">
        <v>61</v>
      </c>
      <c r="C26" s="8">
        <v>23</v>
      </c>
      <c r="D26" s="9">
        <v>840</v>
      </c>
      <c r="E26" s="9">
        <f t="shared" si="0"/>
        <v>19320</v>
      </c>
      <c r="F26" s="10"/>
      <c r="G26" s="9">
        <v>432.62</v>
      </c>
      <c r="H26" s="9">
        <f t="shared" si="1"/>
        <v>9950.26</v>
      </c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</row>
    <row r="27" spans="1:38" x14ac:dyDescent="0.3">
      <c r="A27" t="s">
        <v>62</v>
      </c>
      <c r="B27" s="7" t="s">
        <v>126</v>
      </c>
      <c r="C27" s="8">
        <v>160</v>
      </c>
      <c r="D27" s="9">
        <v>620</v>
      </c>
      <c r="E27" s="9">
        <f t="shared" si="0"/>
        <v>99200</v>
      </c>
      <c r="F27" s="10"/>
      <c r="G27" s="9">
        <v>220</v>
      </c>
      <c r="H27" s="9">
        <f t="shared" si="1"/>
        <v>35200</v>
      </c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</row>
    <row r="28" spans="1:38" x14ac:dyDescent="0.3">
      <c r="A28" t="s">
        <v>63</v>
      </c>
      <c r="B28" s="7" t="s">
        <v>64</v>
      </c>
      <c r="C28" s="8">
        <v>1</v>
      </c>
      <c r="D28" s="9">
        <v>20000</v>
      </c>
      <c r="E28" s="9">
        <f t="shared" si="0"/>
        <v>20000</v>
      </c>
      <c r="F28" s="10"/>
      <c r="G28" s="9">
        <v>12000</v>
      </c>
      <c r="H28" s="9">
        <f t="shared" si="1"/>
        <v>12000</v>
      </c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</row>
    <row r="29" spans="1:38" x14ac:dyDescent="0.3">
      <c r="A29" t="s">
        <v>128</v>
      </c>
      <c r="B29" s="7" t="s">
        <v>127</v>
      </c>
      <c r="C29" s="14">
        <v>100000</v>
      </c>
      <c r="D29" s="9">
        <v>15</v>
      </c>
      <c r="E29" s="9">
        <f t="shared" si="0"/>
        <v>1500000</v>
      </c>
      <c r="F29" s="10"/>
      <c r="G29" s="9">
        <v>20</v>
      </c>
      <c r="H29" s="9">
        <f t="shared" si="1"/>
        <v>2000000</v>
      </c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</row>
    <row r="30" spans="1:38" x14ac:dyDescent="0.3">
      <c r="A30" t="s">
        <v>67</v>
      </c>
      <c r="B30" s="7" t="s">
        <v>129</v>
      </c>
      <c r="C30" s="8">
        <v>25</v>
      </c>
      <c r="D30" s="9">
        <v>135</v>
      </c>
      <c r="E30" s="9">
        <f t="shared" si="0"/>
        <v>3375</v>
      </c>
      <c r="F30" s="10"/>
      <c r="G30" s="9">
        <v>362.71</v>
      </c>
      <c r="H30" s="9">
        <f t="shared" si="1"/>
        <v>9067.75</v>
      </c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</row>
    <row r="31" spans="1:38" x14ac:dyDescent="0.3">
      <c r="A31" t="s">
        <v>69</v>
      </c>
      <c r="B31" s="7" t="s">
        <v>130</v>
      </c>
      <c r="C31" s="14">
        <v>85000</v>
      </c>
      <c r="D31" s="9">
        <v>9</v>
      </c>
      <c r="E31" s="9">
        <f t="shared" si="0"/>
        <v>765000</v>
      </c>
      <c r="F31" s="10"/>
      <c r="G31" s="9">
        <v>5.91</v>
      </c>
      <c r="H31" s="9">
        <f t="shared" si="1"/>
        <v>502350</v>
      </c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</row>
    <row r="32" spans="1:38" x14ac:dyDescent="0.3">
      <c r="A32" t="s">
        <v>22</v>
      </c>
      <c r="B32" s="7" t="s">
        <v>131</v>
      </c>
      <c r="C32" s="8">
        <v>500</v>
      </c>
      <c r="D32" s="9">
        <v>31</v>
      </c>
      <c r="E32" s="9">
        <f t="shared" si="0"/>
        <v>15500</v>
      </c>
      <c r="F32" s="10"/>
      <c r="G32" s="9">
        <v>47.77</v>
      </c>
      <c r="H32" s="9">
        <f t="shared" si="1"/>
        <v>23885</v>
      </c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</row>
    <row r="33" spans="1:38" x14ac:dyDescent="0.3">
      <c r="A33" t="s">
        <v>23</v>
      </c>
      <c r="B33" s="7" t="s">
        <v>132</v>
      </c>
      <c r="C33" s="8">
        <v>100</v>
      </c>
      <c r="D33" s="9">
        <v>200</v>
      </c>
      <c r="E33" s="9">
        <f t="shared" si="0"/>
        <v>20000</v>
      </c>
      <c r="F33" s="10"/>
      <c r="G33" s="9">
        <v>242.8</v>
      </c>
      <c r="H33" s="9">
        <f t="shared" si="1"/>
        <v>24280</v>
      </c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</row>
    <row r="34" spans="1:38" x14ac:dyDescent="0.3">
      <c r="A34" t="s">
        <v>133</v>
      </c>
      <c r="B34" s="7" t="s">
        <v>134</v>
      </c>
      <c r="C34" s="14">
        <v>22500</v>
      </c>
      <c r="D34" s="9">
        <v>34</v>
      </c>
      <c r="E34" s="9">
        <f t="shared" si="0"/>
        <v>765000</v>
      </c>
      <c r="F34" s="10"/>
      <c r="G34" s="9">
        <v>51.7</v>
      </c>
      <c r="H34" s="9">
        <f t="shared" si="1"/>
        <v>1163250</v>
      </c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</row>
    <row r="35" spans="1:38" x14ac:dyDescent="0.3">
      <c r="A35" t="s">
        <v>70</v>
      </c>
      <c r="B35" s="7" t="s">
        <v>135</v>
      </c>
      <c r="C35" s="14">
        <v>10000</v>
      </c>
      <c r="D35" s="9">
        <v>16</v>
      </c>
      <c r="E35" s="9">
        <f t="shared" si="0"/>
        <v>160000</v>
      </c>
      <c r="F35" s="10"/>
      <c r="G35" s="9">
        <v>33.65</v>
      </c>
      <c r="H35" s="9">
        <f t="shared" si="1"/>
        <v>336500</v>
      </c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</row>
    <row r="36" spans="1:38" x14ac:dyDescent="0.3">
      <c r="A36" t="s">
        <v>71</v>
      </c>
      <c r="B36" s="7" t="s">
        <v>137</v>
      </c>
      <c r="C36" s="14">
        <v>15500</v>
      </c>
      <c r="D36" s="9">
        <v>82</v>
      </c>
      <c r="E36" s="9">
        <f t="shared" si="0"/>
        <v>1271000</v>
      </c>
      <c r="F36" s="10"/>
      <c r="G36" s="9">
        <v>47.34</v>
      </c>
      <c r="H36" s="9">
        <f t="shared" si="1"/>
        <v>733770</v>
      </c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</row>
    <row r="37" spans="1:38" x14ac:dyDescent="0.3">
      <c r="A37" t="s">
        <v>73</v>
      </c>
      <c r="B37" s="7" t="s">
        <v>136</v>
      </c>
      <c r="C37" s="14">
        <v>22750</v>
      </c>
      <c r="D37" s="9">
        <v>170</v>
      </c>
      <c r="E37" s="9">
        <f t="shared" si="0"/>
        <v>3867500</v>
      </c>
      <c r="F37" s="10"/>
      <c r="G37" s="9">
        <v>160</v>
      </c>
      <c r="H37" s="9">
        <f t="shared" si="1"/>
        <v>3640000</v>
      </c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</row>
    <row r="38" spans="1:38" x14ac:dyDescent="0.3">
      <c r="A38" t="s">
        <v>75</v>
      </c>
      <c r="B38" s="7" t="s">
        <v>138</v>
      </c>
      <c r="C38" s="14">
        <v>13000</v>
      </c>
      <c r="D38" s="9">
        <v>166</v>
      </c>
      <c r="E38" s="9">
        <f t="shared" si="0"/>
        <v>2158000</v>
      </c>
      <c r="F38" s="10"/>
      <c r="G38" s="9">
        <v>158</v>
      </c>
      <c r="H38" s="9">
        <f t="shared" si="1"/>
        <v>2054000</v>
      </c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</row>
    <row r="39" spans="1:38" x14ac:dyDescent="0.3">
      <c r="A39" t="s">
        <v>77</v>
      </c>
      <c r="B39" s="7" t="s">
        <v>139</v>
      </c>
      <c r="C39" s="14">
        <v>8000</v>
      </c>
      <c r="D39" s="9">
        <v>13</v>
      </c>
      <c r="E39" s="9">
        <f t="shared" si="0"/>
        <v>104000</v>
      </c>
      <c r="F39" s="10"/>
      <c r="G39" s="9">
        <v>15</v>
      </c>
      <c r="H39" s="9">
        <f t="shared" si="1"/>
        <v>120000</v>
      </c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</row>
    <row r="40" spans="1:38" x14ac:dyDescent="0.3">
      <c r="A40" t="s">
        <v>78</v>
      </c>
      <c r="B40" s="7" t="s">
        <v>140</v>
      </c>
      <c r="C40" s="8">
        <v>3500</v>
      </c>
      <c r="D40" s="9">
        <v>0.55000000000000004</v>
      </c>
      <c r="E40" s="9">
        <f t="shared" si="0"/>
        <v>1925.0000000000002</v>
      </c>
      <c r="F40" s="10"/>
      <c r="G40" s="9">
        <v>0.5</v>
      </c>
      <c r="H40" s="9">
        <f t="shared" si="1"/>
        <v>1750</v>
      </c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</row>
    <row r="41" spans="1:38" x14ac:dyDescent="0.3">
      <c r="A41" t="s">
        <v>79</v>
      </c>
      <c r="B41" s="7" t="s">
        <v>141</v>
      </c>
      <c r="C41" s="14">
        <v>84000</v>
      </c>
      <c r="D41" s="9">
        <v>1.05</v>
      </c>
      <c r="E41" s="9">
        <f t="shared" si="0"/>
        <v>88200</v>
      </c>
      <c r="F41" s="10"/>
      <c r="G41" s="9">
        <v>0.98</v>
      </c>
      <c r="H41" s="9">
        <f t="shared" si="1"/>
        <v>82320</v>
      </c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</row>
    <row r="42" spans="1:38" x14ac:dyDescent="0.3">
      <c r="A42" t="s">
        <v>81</v>
      </c>
      <c r="B42" s="7" t="s">
        <v>82</v>
      </c>
      <c r="C42" s="15">
        <v>4100</v>
      </c>
      <c r="D42" s="9">
        <v>3.25</v>
      </c>
      <c r="E42" s="9">
        <f t="shared" si="0"/>
        <v>13325</v>
      </c>
      <c r="F42" s="10"/>
      <c r="G42" s="9">
        <v>3</v>
      </c>
      <c r="H42" s="9">
        <f t="shared" si="1"/>
        <v>12300</v>
      </c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</row>
    <row r="43" spans="1:38" x14ac:dyDescent="0.3">
      <c r="A43" t="s">
        <v>83</v>
      </c>
      <c r="B43" s="7" t="s">
        <v>142</v>
      </c>
      <c r="C43" s="15">
        <v>500</v>
      </c>
      <c r="D43" s="9">
        <v>3.3</v>
      </c>
      <c r="E43" s="9">
        <f t="shared" si="0"/>
        <v>1650</v>
      </c>
      <c r="F43" s="10"/>
      <c r="G43" s="9">
        <v>3</v>
      </c>
      <c r="H43" s="9">
        <f t="shared" si="1"/>
        <v>1500</v>
      </c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</row>
    <row r="44" spans="1:38" x14ac:dyDescent="0.3">
      <c r="A44" t="s">
        <v>24</v>
      </c>
      <c r="B44" s="7" t="s">
        <v>143</v>
      </c>
      <c r="C44" s="8">
        <v>950</v>
      </c>
      <c r="D44" s="9">
        <v>85</v>
      </c>
      <c r="E44" s="9">
        <f t="shared" si="0"/>
        <v>80750</v>
      </c>
      <c r="F44" s="10"/>
      <c r="G44" s="9">
        <v>88.35</v>
      </c>
      <c r="H44" s="9">
        <f t="shared" si="1"/>
        <v>83932.5</v>
      </c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</row>
    <row r="45" spans="1:38" x14ac:dyDescent="0.3">
      <c r="A45" t="s">
        <v>25</v>
      </c>
      <c r="B45" s="7" t="s">
        <v>144</v>
      </c>
      <c r="C45" s="8">
        <v>3900</v>
      </c>
      <c r="D45" s="9">
        <v>89</v>
      </c>
      <c r="E45" s="9">
        <f t="shared" si="0"/>
        <v>347100</v>
      </c>
      <c r="F45" s="10"/>
      <c r="G45" s="9">
        <v>92.78</v>
      </c>
      <c r="H45" s="9">
        <f t="shared" si="1"/>
        <v>361842</v>
      </c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</row>
    <row r="46" spans="1:38" x14ac:dyDescent="0.3">
      <c r="A46" t="s">
        <v>26</v>
      </c>
      <c r="B46" s="7" t="s">
        <v>145</v>
      </c>
      <c r="C46" s="8">
        <v>3250</v>
      </c>
      <c r="D46" s="9">
        <v>118</v>
      </c>
      <c r="E46" s="9">
        <f t="shared" si="0"/>
        <v>383500</v>
      </c>
      <c r="F46" s="10"/>
      <c r="G46" s="9">
        <v>105.02</v>
      </c>
      <c r="H46" s="9">
        <f t="shared" si="1"/>
        <v>341315</v>
      </c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</row>
    <row r="47" spans="1:38" x14ac:dyDescent="0.3">
      <c r="A47" t="s">
        <v>27</v>
      </c>
      <c r="B47" s="7" t="s">
        <v>146</v>
      </c>
      <c r="C47" s="8">
        <v>625</v>
      </c>
      <c r="D47" s="9">
        <v>144</v>
      </c>
      <c r="E47" s="9">
        <f t="shared" si="0"/>
        <v>90000</v>
      </c>
      <c r="F47" s="10"/>
      <c r="G47" s="9">
        <v>145.25</v>
      </c>
      <c r="H47" s="9">
        <f t="shared" si="1"/>
        <v>90781.25</v>
      </c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</row>
    <row r="48" spans="1:38" x14ac:dyDescent="0.3">
      <c r="A48" t="s">
        <v>28</v>
      </c>
      <c r="B48" s="7" t="s">
        <v>147</v>
      </c>
      <c r="C48" s="8">
        <v>1000</v>
      </c>
      <c r="D48" s="9">
        <v>200</v>
      </c>
      <c r="E48" s="9">
        <f t="shared" si="0"/>
        <v>200000</v>
      </c>
      <c r="F48" s="10"/>
      <c r="G48" s="9">
        <v>157.41999999999999</v>
      </c>
      <c r="H48" s="9">
        <f t="shared" si="1"/>
        <v>157420</v>
      </c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</row>
    <row r="49" spans="1:38" ht="28.8" x14ac:dyDescent="0.3">
      <c r="A49" t="s">
        <v>84</v>
      </c>
      <c r="B49" s="7" t="s">
        <v>148</v>
      </c>
      <c r="C49" s="8">
        <v>700</v>
      </c>
      <c r="D49" s="9">
        <v>75</v>
      </c>
      <c r="E49" s="9">
        <f t="shared" ref="E49:E57" si="2">D49*C49</f>
        <v>52500</v>
      </c>
      <c r="F49" s="10"/>
      <c r="G49" s="9">
        <v>45.37</v>
      </c>
      <c r="H49" s="9">
        <f t="shared" ref="H49:H57" si="3">G49*C49</f>
        <v>31759</v>
      </c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</row>
    <row r="50" spans="1:38" x14ac:dyDescent="0.3">
      <c r="A50" t="s">
        <v>149</v>
      </c>
      <c r="B50" s="7" t="s">
        <v>152</v>
      </c>
      <c r="C50" s="8">
        <v>2</v>
      </c>
      <c r="D50" s="9">
        <v>1050000</v>
      </c>
      <c r="E50" s="9">
        <f t="shared" si="2"/>
        <v>2100000</v>
      </c>
      <c r="F50" s="10"/>
      <c r="G50" s="9">
        <v>1000000</v>
      </c>
      <c r="H50" s="9">
        <f t="shared" si="3"/>
        <v>2000000</v>
      </c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</row>
    <row r="51" spans="1:38" x14ac:dyDescent="0.3">
      <c r="A51" t="s">
        <v>150</v>
      </c>
      <c r="B51" s="7" t="s">
        <v>153</v>
      </c>
      <c r="C51" s="8">
        <v>11</v>
      </c>
      <c r="D51" s="9">
        <v>15000</v>
      </c>
      <c r="E51" s="9">
        <f t="shared" si="2"/>
        <v>165000</v>
      </c>
      <c r="F51" s="10"/>
      <c r="G51" s="9">
        <v>7500</v>
      </c>
      <c r="H51" s="9">
        <f t="shared" si="3"/>
        <v>82500</v>
      </c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</row>
    <row r="52" spans="1:38" x14ac:dyDescent="0.3">
      <c r="A52" t="s">
        <v>85</v>
      </c>
      <c r="B52" s="7" t="s">
        <v>154</v>
      </c>
      <c r="C52" s="8">
        <v>25</v>
      </c>
      <c r="D52" s="9">
        <v>15000</v>
      </c>
      <c r="E52" s="9">
        <f t="shared" si="2"/>
        <v>375000</v>
      </c>
      <c r="F52" s="10"/>
      <c r="G52" s="9">
        <v>6500</v>
      </c>
      <c r="H52" s="9">
        <f t="shared" si="3"/>
        <v>162500</v>
      </c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</row>
    <row r="53" spans="1:38" x14ac:dyDescent="0.3">
      <c r="A53" t="s">
        <v>151</v>
      </c>
      <c r="B53" s="7" t="s">
        <v>155</v>
      </c>
      <c r="C53" s="8">
        <v>1</v>
      </c>
      <c r="D53" s="9">
        <v>25000</v>
      </c>
      <c r="E53" s="9">
        <f t="shared" si="2"/>
        <v>25000</v>
      </c>
      <c r="F53" s="10"/>
      <c r="G53" s="9">
        <v>7500</v>
      </c>
      <c r="H53" s="9">
        <f t="shared" si="3"/>
        <v>7500</v>
      </c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0"/>
      <c r="AL53" s="10"/>
    </row>
    <row r="54" spans="1:38" x14ac:dyDescent="0.3">
      <c r="A54" t="s">
        <v>86</v>
      </c>
      <c r="B54" s="7" t="s">
        <v>156</v>
      </c>
      <c r="C54" s="8">
        <v>2</v>
      </c>
      <c r="D54" s="9">
        <v>20000</v>
      </c>
      <c r="E54" s="9">
        <f t="shared" si="2"/>
        <v>40000</v>
      </c>
      <c r="F54" s="10"/>
      <c r="G54" s="9">
        <v>10000</v>
      </c>
      <c r="H54" s="9">
        <f t="shared" si="3"/>
        <v>20000</v>
      </c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  <c r="AK54" s="10"/>
      <c r="AL54" s="10"/>
    </row>
    <row r="55" spans="1:38" x14ac:dyDescent="0.3">
      <c r="A55" t="s">
        <v>87</v>
      </c>
      <c r="B55" s="7" t="s">
        <v>157</v>
      </c>
      <c r="C55" s="8">
        <v>45</v>
      </c>
      <c r="D55" s="9">
        <v>2000</v>
      </c>
      <c r="E55" s="9">
        <f t="shared" si="2"/>
        <v>90000</v>
      </c>
      <c r="F55" s="10"/>
      <c r="G55" s="9">
        <v>1223.22</v>
      </c>
      <c r="H55" s="9">
        <f t="shared" si="3"/>
        <v>55044.9</v>
      </c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/>
      <c r="AL55" s="10"/>
    </row>
    <row r="56" spans="1:38" x14ac:dyDescent="0.3">
      <c r="A56" t="s">
        <v>88</v>
      </c>
      <c r="B56" s="7" t="s">
        <v>158</v>
      </c>
      <c r="C56" s="8">
        <v>1400</v>
      </c>
      <c r="D56" s="9">
        <v>225</v>
      </c>
      <c r="E56" s="9">
        <f t="shared" si="2"/>
        <v>315000</v>
      </c>
      <c r="F56" s="10"/>
      <c r="G56" s="9">
        <v>100</v>
      </c>
      <c r="H56" s="9">
        <f t="shared" si="3"/>
        <v>140000</v>
      </c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0"/>
      <c r="AL56" s="10"/>
    </row>
    <row r="57" spans="1:38" x14ac:dyDescent="0.3">
      <c r="A57" t="s">
        <v>89</v>
      </c>
      <c r="B57" s="7" t="s">
        <v>159</v>
      </c>
      <c r="C57" s="14">
        <v>13000</v>
      </c>
      <c r="D57" s="9">
        <v>30</v>
      </c>
      <c r="E57" s="9">
        <f t="shared" si="2"/>
        <v>390000</v>
      </c>
      <c r="F57" s="10"/>
      <c r="G57" s="9">
        <v>17.97</v>
      </c>
      <c r="H57" s="9">
        <f t="shared" si="3"/>
        <v>233609.99999999997</v>
      </c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</row>
    <row r="58" spans="1:38" x14ac:dyDescent="0.3">
      <c r="A58" t="s">
        <v>90</v>
      </c>
      <c r="B58" s="7" t="s">
        <v>160</v>
      </c>
      <c r="C58" s="8">
        <v>100</v>
      </c>
      <c r="D58" s="9">
        <v>62</v>
      </c>
      <c r="E58" s="9">
        <f t="shared" ref="E58:E59" si="4">D58*C58</f>
        <v>6200</v>
      </c>
      <c r="F58" s="10"/>
      <c r="G58" s="9">
        <v>80.67</v>
      </c>
      <c r="H58" s="9">
        <f t="shared" ref="H58:H59" si="5">G58*C58</f>
        <v>8067</v>
      </c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</row>
    <row r="59" spans="1:38" x14ac:dyDescent="0.3">
      <c r="A59" t="s">
        <v>29</v>
      </c>
      <c r="B59" s="7" t="s">
        <v>161</v>
      </c>
      <c r="C59" s="8">
        <v>1400</v>
      </c>
      <c r="D59" s="9">
        <v>69</v>
      </c>
      <c r="E59" s="9">
        <f t="shared" si="4"/>
        <v>96600</v>
      </c>
      <c r="F59" s="10"/>
      <c r="G59" s="9">
        <v>80</v>
      </c>
      <c r="H59" s="9">
        <f t="shared" si="5"/>
        <v>112000</v>
      </c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</row>
    <row r="60" spans="1:38" x14ac:dyDescent="0.3">
      <c r="A60" t="s">
        <v>30</v>
      </c>
      <c r="B60" s="7" t="s">
        <v>162</v>
      </c>
      <c r="C60" s="8">
        <v>1</v>
      </c>
      <c r="D60" s="9">
        <v>25000</v>
      </c>
      <c r="E60" s="9">
        <f t="shared" ref="E60:E61" si="6">D60*C60</f>
        <v>25000</v>
      </c>
      <c r="F60" s="10"/>
      <c r="G60" s="9">
        <v>17430</v>
      </c>
      <c r="H60" s="9">
        <f t="shared" ref="H60:H61" si="7">G60*C60</f>
        <v>17430</v>
      </c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0"/>
      <c r="AK60" s="10"/>
      <c r="AL60" s="10"/>
    </row>
    <row r="61" spans="1:38" x14ac:dyDescent="0.3">
      <c r="A61" t="s">
        <v>31</v>
      </c>
      <c r="B61" s="7" t="s">
        <v>163</v>
      </c>
      <c r="C61" s="8">
        <v>1</v>
      </c>
      <c r="D61" s="9">
        <v>2000</v>
      </c>
      <c r="E61" s="9">
        <f t="shared" si="6"/>
        <v>2000</v>
      </c>
      <c r="F61" s="10"/>
      <c r="G61" s="9">
        <v>800</v>
      </c>
      <c r="H61" s="9">
        <f t="shared" si="7"/>
        <v>800</v>
      </c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0"/>
      <c r="AK61" s="10"/>
      <c r="AL61" s="10"/>
    </row>
    <row r="62" spans="1:38" x14ac:dyDescent="0.3">
      <c r="A62" t="s">
        <v>91</v>
      </c>
      <c r="B62" s="7" t="s">
        <v>164</v>
      </c>
      <c r="C62" s="14">
        <v>32000</v>
      </c>
      <c r="D62" s="9">
        <v>2.5</v>
      </c>
      <c r="E62" s="9">
        <f t="shared" ref="E62:E68" si="8">D62*C62</f>
        <v>80000</v>
      </c>
      <c r="F62" s="10"/>
      <c r="G62" s="9">
        <v>2.34</v>
      </c>
      <c r="H62" s="9">
        <f t="shared" ref="H62:H68" si="9">G62*C62</f>
        <v>74880</v>
      </c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0"/>
      <c r="AL62" s="10"/>
    </row>
    <row r="63" spans="1:38" x14ac:dyDescent="0.3">
      <c r="A63" t="s">
        <v>32</v>
      </c>
      <c r="B63" s="7" t="s">
        <v>165</v>
      </c>
      <c r="C63" s="8">
        <v>3750</v>
      </c>
      <c r="D63" s="9">
        <v>4.2</v>
      </c>
      <c r="E63" s="9">
        <f t="shared" si="8"/>
        <v>15750</v>
      </c>
      <c r="F63" s="10"/>
      <c r="G63" s="9">
        <v>4.05</v>
      </c>
      <c r="H63" s="9">
        <f t="shared" si="9"/>
        <v>15187.5</v>
      </c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0"/>
      <c r="AK63" s="10"/>
      <c r="AL63" s="10"/>
    </row>
    <row r="64" spans="1:38" x14ac:dyDescent="0.3">
      <c r="A64" t="s">
        <v>92</v>
      </c>
      <c r="B64" s="7" t="s">
        <v>166</v>
      </c>
      <c r="C64" s="8">
        <v>1750</v>
      </c>
      <c r="D64" s="9">
        <v>3.9</v>
      </c>
      <c r="E64" s="9">
        <f t="shared" si="8"/>
        <v>6825</v>
      </c>
      <c r="F64" s="10"/>
      <c r="G64" s="9">
        <v>3.75</v>
      </c>
      <c r="H64" s="9">
        <f t="shared" si="9"/>
        <v>6562.5</v>
      </c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/>
      <c r="AK64" s="10"/>
      <c r="AL64" s="10"/>
    </row>
    <row r="65" spans="1:38" x14ac:dyDescent="0.3">
      <c r="A65" t="s">
        <v>93</v>
      </c>
      <c r="B65" s="7" t="s">
        <v>167</v>
      </c>
      <c r="C65" s="8">
        <v>1</v>
      </c>
      <c r="D65" s="9">
        <v>15000</v>
      </c>
      <c r="E65" s="9">
        <f t="shared" si="8"/>
        <v>15000</v>
      </c>
      <c r="F65" s="10"/>
      <c r="G65" s="9">
        <v>14000</v>
      </c>
      <c r="H65" s="9">
        <f t="shared" si="9"/>
        <v>14000</v>
      </c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/>
      <c r="AK65" s="10"/>
      <c r="AL65" s="10"/>
    </row>
    <row r="66" spans="1:38" x14ac:dyDescent="0.3">
      <c r="A66" t="s">
        <v>94</v>
      </c>
      <c r="B66" s="7" t="s">
        <v>168</v>
      </c>
      <c r="C66" s="8">
        <v>1</v>
      </c>
      <c r="D66" s="9">
        <v>6000</v>
      </c>
      <c r="E66" s="9">
        <f t="shared" si="8"/>
        <v>6000</v>
      </c>
      <c r="F66" s="10"/>
      <c r="G66" s="9">
        <v>5100</v>
      </c>
      <c r="H66" s="9">
        <f t="shared" si="9"/>
        <v>5100</v>
      </c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0"/>
      <c r="AK66" s="10"/>
      <c r="AL66" s="10"/>
    </row>
    <row r="67" spans="1:38" x14ac:dyDescent="0.3">
      <c r="A67" t="s">
        <v>95</v>
      </c>
      <c r="B67" s="7" t="s">
        <v>203</v>
      </c>
      <c r="C67" s="8">
        <v>1</v>
      </c>
      <c r="D67" s="9">
        <v>65000</v>
      </c>
      <c r="E67" s="9">
        <f t="shared" si="8"/>
        <v>65000</v>
      </c>
      <c r="F67" s="10"/>
      <c r="G67" s="9">
        <v>55500</v>
      </c>
      <c r="H67" s="9">
        <f t="shared" si="9"/>
        <v>55500</v>
      </c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0"/>
      <c r="AK67" s="10"/>
      <c r="AL67" s="10"/>
    </row>
    <row r="68" spans="1:38" x14ac:dyDescent="0.3">
      <c r="A68" s="20" t="s">
        <v>96</v>
      </c>
      <c r="B68" s="21" t="s">
        <v>169</v>
      </c>
      <c r="C68" s="22">
        <v>0</v>
      </c>
      <c r="D68" s="23"/>
      <c r="E68" s="23">
        <f t="shared" si="8"/>
        <v>0</v>
      </c>
      <c r="F68" s="24"/>
      <c r="G68" s="23"/>
      <c r="H68" s="23">
        <f t="shared" si="9"/>
        <v>0</v>
      </c>
      <c r="I68" s="24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0"/>
      <c r="AK68" s="10"/>
      <c r="AL68" s="10"/>
    </row>
    <row r="69" spans="1:38" x14ac:dyDescent="0.3">
      <c r="A69" t="s">
        <v>97</v>
      </c>
      <c r="B69" s="7" t="s">
        <v>170</v>
      </c>
      <c r="C69" s="14">
        <v>19250</v>
      </c>
      <c r="D69" s="9">
        <v>21</v>
      </c>
      <c r="E69" s="9">
        <f t="shared" ref="E69:E77" si="10">D69*C69</f>
        <v>404250</v>
      </c>
      <c r="F69" s="10"/>
      <c r="G69" s="9">
        <v>12.31</v>
      </c>
      <c r="H69" s="9">
        <f t="shared" ref="H69:H77" si="11">G69*C69</f>
        <v>236967.5</v>
      </c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10"/>
      <c r="AK69" s="10"/>
      <c r="AL69" s="10"/>
    </row>
    <row r="70" spans="1:38" x14ac:dyDescent="0.3">
      <c r="A70" t="s">
        <v>98</v>
      </c>
      <c r="B70" s="7" t="s">
        <v>171</v>
      </c>
      <c r="C70" s="8">
        <v>425</v>
      </c>
      <c r="D70" s="9">
        <v>60</v>
      </c>
      <c r="E70" s="9">
        <f t="shared" si="10"/>
        <v>25500</v>
      </c>
      <c r="F70" s="10"/>
      <c r="G70" s="9">
        <v>48</v>
      </c>
      <c r="H70" s="9">
        <f t="shared" si="11"/>
        <v>20400</v>
      </c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0"/>
      <c r="AJ70" s="10"/>
      <c r="AK70" s="10"/>
      <c r="AL70" s="10"/>
    </row>
    <row r="71" spans="1:38" x14ac:dyDescent="0.3">
      <c r="A71" t="s">
        <v>99</v>
      </c>
      <c r="B71" s="7" t="s">
        <v>172</v>
      </c>
      <c r="C71" s="8">
        <v>1250</v>
      </c>
      <c r="D71" s="9">
        <v>118</v>
      </c>
      <c r="E71" s="9">
        <f t="shared" si="10"/>
        <v>147500</v>
      </c>
      <c r="F71" s="10"/>
      <c r="G71" s="9">
        <v>105</v>
      </c>
      <c r="H71" s="9">
        <f t="shared" si="11"/>
        <v>131250</v>
      </c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0"/>
      <c r="AK71" s="10"/>
      <c r="AL71" s="10"/>
    </row>
    <row r="72" spans="1:38" x14ac:dyDescent="0.3">
      <c r="A72" t="s">
        <v>100</v>
      </c>
      <c r="B72" s="7" t="s">
        <v>173</v>
      </c>
      <c r="C72" s="8">
        <v>250</v>
      </c>
      <c r="D72" s="9">
        <v>152</v>
      </c>
      <c r="E72" s="9">
        <f t="shared" si="10"/>
        <v>38000</v>
      </c>
      <c r="F72" s="10"/>
      <c r="G72" s="9">
        <v>134</v>
      </c>
      <c r="H72" s="9">
        <f t="shared" si="11"/>
        <v>33500</v>
      </c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J72" s="10"/>
      <c r="AK72" s="10"/>
      <c r="AL72" s="10"/>
    </row>
    <row r="73" spans="1:38" x14ac:dyDescent="0.3">
      <c r="A73" t="s">
        <v>101</v>
      </c>
      <c r="B73" s="7" t="s">
        <v>174</v>
      </c>
      <c r="C73" s="8">
        <v>3</v>
      </c>
      <c r="D73" s="9">
        <v>2400</v>
      </c>
      <c r="E73" s="9">
        <f t="shared" si="10"/>
        <v>7200</v>
      </c>
      <c r="F73" s="10"/>
      <c r="G73" s="9">
        <v>1670</v>
      </c>
      <c r="H73" s="9">
        <f t="shared" si="11"/>
        <v>5010</v>
      </c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0"/>
      <c r="AK73" s="10"/>
      <c r="AL73" s="10"/>
    </row>
    <row r="74" spans="1:38" x14ac:dyDescent="0.3">
      <c r="A74" t="s">
        <v>102</v>
      </c>
      <c r="B74" s="7" t="s">
        <v>175</v>
      </c>
      <c r="C74" s="8">
        <v>16</v>
      </c>
      <c r="D74" s="9">
        <v>8000</v>
      </c>
      <c r="E74" s="9">
        <f t="shared" si="10"/>
        <v>128000</v>
      </c>
      <c r="F74" s="10"/>
      <c r="G74" s="9">
        <v>6600</v>
      </c>
      <c r="H74" s="9">
        <f t="shared" si="11"/>
        <v>105600</v>
      </c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  <c r="AJ74" s="10"/>
      <c r="AK74" s="10"/>
      <c r="AL74" s="10"/>
    </row>
    <row r="75" spans="1:38" x14ac:dyDescent="0.3">
      <c r="A75" t="s">
        <v>103</v>
      </c>
      <c r="B75" s="7" t="s">
        <v>176</v>
      </c>
      <c r="C75" s="8">
        <v>1</v>
      </c>
      <c r="D75" s="9">
        <v>3200</v>
      </c>
      <c r="E75" s="9">
        <f t="shared" si="10"/>
        <v>3200</v>
      </c>
      <c r="F75" s="10"/>
      <c r="G75" s="9">
        <v>1990</v>
      </c>
      <c r="H75" s="9">
        <f t="shared" si="11"/>
        <v>1990</v>
      </c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0"/>
      <c r="AK75" s="10"/>
      <c r="AL75" s="10"/>
    </row>
    <row r="76" spans="1:38" ht="28.8" x14ac:dyDescent="0.3">
      <c r="A76" t="s">
        <v>104</v>
      </c>
      <c r="B76" s="7" t="s">
        <v>177</v>
      </c>
      <c r="C76" s="8">
        <v>2</v>
      </c>
      <c r="D76" s="9">
        <v>5500</v>
      </c>
      <c r="E76" s="9">
        <f t="shared" si="10"/>
        <v>11000</v>
      </c>
      <c r="F76" s="10"/>
      <c r="G76" s="9">
        <v>3900</v>
      </c>
      <c r="H76" s="9">
        <f t="shared" si="11"/>
        <v>7800</v>
      </c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0"/>
      <c r="AK76" s="10"/>
      <c r="AL76" s="10"/>
    </row>
    <row r="77" spans="1:38" x14ac:dyDescent="0.3">
      <c r="A77" t="s">
        <v>105</v>
      </c>
      <c r="B77" s="7" t="s">
        <v>179</v>
      </c>
      <c r="C77" s="8">
        <v>235</v>
      </c>
      <c r="D77" s="9">
        <v>2600</v>
      </c>
      <c r="E77" s="9">
        <f t="shared" si="10"/>
        <v>611000</v>
      </c>
      <c r="F77" s="10"/>
      <c r="G77" s="9">
        <v>1900</v>
      </c>
      <c r="H77" s="9">
        <f t="shared" si="11"/>
        <v>446500</v>
      </c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0"/>
      <c r="AK77" s="10"/>
      <c r="AL77" s="10"/>
    </row>
    <row r="78" spans="1:38" x14ac:dyDescent="0.3">
      <c r="A78" t="s">
        <v>106</v>
      </c>
      <c r="B78" s="7" t="s">
        <v>178</v>
      </c>
      <c r="C78" s="8">
        <v>15</v>
      </c>
      <c r="D78" s="9">
        <v>10500</v>
      </c>
      <c r="E78" s="9">
        <f t="shared" ref="E78:E82" si="12">D78*C78</f>
        <v>157500</v>
      </c>
      <c r="F78" s="10"/>
      <c r="G78" s="9">
        <v>8900</v>
      </c>
      <c r="H78" s="9">
        <f t="shared" ref="H78:H82" si="13">G78*C78</f>
        <v>133500</v>
      </c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0"/>
      <c r="AJ78" s="10"/>
      <c r="AK78" s="10"/>
      <c r="AL78" s="10"/>
    </row>
    <row r="79" spans="1:38" x14ac:dyDescent="0.3">
      <c r="A79" t="s">
        <v>107</v>
      </c>
      <c r="B79" s="7" t="s">
        <v>181</v>
      </c>
      <c r="C79" s="8">
        <v>19</v>
      </c>
      <c r="D79" s="9">
        <v>1300</v>
      </c>
      <c r="E79" s="9">
        <f t="shared" si="12"/>
        <v>24700</v>
      </c>
      <c r="F79" s="10"/>
      <c r="G79" s="9">
        <v>1700</v>
      </c>
      <c r="H79" s="9">
        <f t="shared" si="13"/>
        <v>32300</v>
      </c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  <c r="AJ79" s="10"/>
      <c r="AK79" s="10"/>
      <c r="AL79" s="10"/>
    </row>
    <row r="80" spans="1:38" x14ac:dyDescent="0.3">
      <c r="A80" t="s">
        <v>108</v>
      </c>
      <c r="B80" s="7" t="s">
        <v>182</v>
      </c>
      <c r="C80" s="8">
        <v>11</v>
      </c>
      <c r="D80" s="9">
        <v>6000</v>
      </c>
      <c r="E80" s="9">
        <f t="shared" si="12"/>
        <v>66000</v>
      </c>
      <c r="F80" s="10"/>
      <c r="G80" s="9">
        <v>3500</v>
      </c>
      <c r="H80" s="9">
        <f t="shared" si="13"/>
        <v>38500</v>
      </c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  <c r="AJ80" s="10"/>
      <c r="AK80" s="10"/>
      <c r="AL80" s="10"/>
    </row>
    <row r="81" spans="1:38" x14ac:dyDescent="0.3">
      <c r="A81" t="s">
        <v>180</v>
      </c>
      <c r="B81" s="7" t="s">
        <v>183</v>
      </c>
      <c r="C81" s="8">
        <v>16</v>
      </c>
      <c r="D81" s="9">
        <v>1375</v>
      </c>
      <c r="E81" s="9">
        <f t="shared" si="12"/>
        <v>22000</v>
      </c>
      <c r="F81" s="10"/>
      <c r="G81" s="9">
        <v>1302.8800000000001</v>
      </c>
      <c r="H81" s="9">
        <f t="shared" si="13"/>
        <v>20846.080000000002</v>
      </c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  <c r="AJ81" s="10"/>
      <c r="AK81" s="10"/>
      <c r="AL81" s="10"/>
    </row>
    <row r="82" spans="1:38" x14ac:dyDescent="0.3">
      <c r="A82" t="s">
        <v>109</v>
      </c>
      <c r="B82" s="7" t="s">
        <v>184</v>
      </c>
      <c r="C82" s="8">
        <v>1</v>
      </c>
      <c r="D82" s="9">
        <v>50000</v>
      </c>
      <c r="E82" s="9">
        <f t="shared" si="12"/>
        <v>50000</v>
      </c>
      <c r="F82" s="10"/>
      <c r="G82" s="9">
        <v>35000</v>
      </c>
      <c r="H82" s="9">
        <f t="shared" si="13"/>
        <v>35000</v>
      </c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  <c r="AJ82" s="10"/>
      <c r="AK82" s="10"/>
      <c r="AL82" s="10"/>
    </row>
    <row r="83" spans="1:38" x14ac:dyDescent="0.3"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</row>
    <row r="84" spans="1:38" ht="15" thickBot="1" x14ac:dyDescent="0.35">
      <c r="B84" s="7" t="s">
        <v>185</v>
      </c>
      <c r="D84" s="10"/>
      <c r="E84" s="16">
        <f>SUM(E6:E83)</f>
        <v>20580755</v>
      </c>
      <c r="F84" s="10"/>
      <c r="G84" s="10"/>
      <c r="H84" s="16">
        <f>SUM(H6:H83)</f>
        <v>19774847.249999996</v>
      </c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</row>
    <row r="85" spans="1:38" ht="15" thickTop="1" x14ac:dyDescent="0.3"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</row>
    <row r="86" spans="1:38" x14ac:dyDescent="0.3"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</row>
    <row r="87" spans="1:38" x14ac:dyDescent="0.3">
      <c r="A87" t="s">
        <v>43</v>
      </c>
      <c r="B87" s="7" t="s">
        <v>44</v>
      </c>
      <c r="C87" s="8">
        <v>1600</v>
      </c>
      <c r="D87" s="9">
        <v>20</v>
      </c>
      <c r="E87" s="9">
        <f t="shared" ref="E87:E94" si="14">D87*C87</f>
        <v>32000</v>
      </c>
      <c r="F87" s="10"/>
      <c r="G87" s="9">
        <v>16.47</v>
      </c>
      <c r="H87" s="9">
        <f t="shared" ref="H87:H94" si="15">G87*C87</f>
        <v>26352</v>
      </c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</row>
    <row r="88" spans="1:38" x14ac:dyDescent="0.3">
      <c r="A88" t="s">
        <v>188</v>
      </c>
      <c r="B88" s="7" t="s">
        <v>186</v>
      </c>
      <c r="C88" s="8">
        <v>250</v>
      </c>
      <c r="D88" s="9">
        <v>1500</v>
      </c>
      <c r="E88" s="9">
        <f t="shared" si="14"/>
        <v>375000</v>
      </c>
      <c r="F88" s="10"/>
      <c r="G88" s="9">
        <v>1331.28</v>
      </c>
      <c r="H88" s="9">
        <f t="shared" si="15"/>
        <v>332820</v>
      </c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</row>
    <row r="89" spans="1:38" x14ac:dyDescent="0.3">
      <c r="A89" t="s">
        <v>189</v>
      </c>
      <c r="B89" s="7" t="s">
        <v>187</v>
      </c>
      <c r="C89" s="8">
        <v>300</v>
      </c>
      <c r="D89" s="9">
        <v>925</v>
      </c>
      <c r="E89" s="9">
        <f t="shared" si="14"/>
        <v>277500</v>
      </c>
      <c r="F89" s="10"/>
      <c r="G89" s="9">
        <v>137.82</v>
      </c>
      <c r="H89" s="9">
        <f t="shared" si="15"/>
        <v>41346</v>
      </c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0"/>
      <c r="AJ89" s="10"/>
      <c r="AK89" s="10"/>
      <c r="AL89" s="10"/>
    </row>
    <row r="90" spans="1:38" x14ac:dyDescent="0.3">
      <c r="A90" t="s">
        <v>55</v>
      </c>
      <c r="B90" s="7" t="s">
        <v>190</v>
      </c>
      <c r="C90" s="8">
        <v>8250</v>
      </c>
      <c r="D90" s="9">
        <v>57</v>
      </c>
      <c r="E90" s="9">
        <f t="shared" si="14"/>
        <v>470250</v>
      </c>
      <c r="F90" s="10"/>
      <c r="G90" s="9">
        <v>20.76</v>
      </c>
      <c r="H90" s="28">
        <f t="shared" si="15"/>
        <v>171270</v>
      </c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0"/>
      <c r="AJ90" s="10"/>
      <c r="AK90" s="10"/>
      <c r="AL90" s="10"/>
    </row>
    <row r="91" spans="1:38" x14ac:dyDescent="0.3">
      <c r="A91" t="s">
        <v>57</v>
      </c>
      <c r="B91" s="7" t="s">
        <v>191</v>
      </c>
      <c r="C91" s="8">
        <v>2000</v>
      </c>
      <c r="D91" s="9">
        <v>8</v>
      </c>
      <c r="E91" s="9">
        <f t="shared" si="14"/>
        <v>16000</v>
      </c>
      <c r="F91" s="10"/>
      <c r="G91" s="9">
        <v>2.08</v>
      </c>
      <c r="H91" s="9">
        <f t="shared" si="15"/>
        <v>4160</v>
      </c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0"/>
      <c r="AJ91" s="10"/>
      <c r="AK91" s="10"/>
      <c r="AL91" s="10"/>
    </row>
    <row r="92" spans="1:38" x14ac:dyDescent="0.3">
      <c r="A92" t="s">
        <v>65</v>
      </c>
      <c r="B92" s="7" t="s">
        <v>66</v>
      </c>
      <c r="C92" s="14">
        <v>250</v>
      </c>
      <c r="D92" s="9">
        <v>23</v>
      </c>
      <c r="E92" s="9">
        <f t="shared" si="14"/>
        <v>5750</v>
      </c>
      <c r="F92" s="10"/>
      <c r="G92" s="9">
        <v>42.9</v>
      </c>
      <c r="H92" s="9">
        <f t="shared" si="15"/>
        <v>10725</v>
      </c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0"/>
      <c r="AJ92" s="10"/>
      <c r="AK92" s="10"/>
      <c r="AL92" s="10"/>
    </row>
    <row r="93" spans="1:38" x14ac:dyDescent="0.3">
      <c r="A93" t="s">
        <v>67</v>
      </c>
      <c r="B93" s="7" t="s">
        <v>68</v>
      </c>
      <c r="C93" s="8">
        <v>25</v>
      </c>
      <c r="D93" s="9">
        <v>138</v>
      </c>
      <c r="E93" s="9">
        <f t="shared" si="14"/>
        <v>3450</v>
      </c>
      <c r="F93" s="10"/>
      <c r="G93" s="9">
        <v>362.71</v>
      </c>
      <c r="H93" s="9">
        <f t="shared" si="15"/>
        <v>9067.75</v>
      </c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0"/>
      <c r="AJ93" s="10"/>
      <c r="AK93" s="10"/>
      <c r="AL93" s="10"/>
    </row>
    <row r="94" spans="1:38" x14ac:dyDescent="0.3">
      <c r="A94" t="s">
        <v>69</v>
      </c>
      <c r="B94" s="7" t="s">
        <v>130</v>
      </c>
      <c r="C94" s="14">
        <v>15000</v>
      </c>
      <c r="D94" s="9">
        <v>10</v>
      </c>
      <c r="E94" s="9">
        <f t="shared" si="14"/>
        <v>150000</v>
      </c>
      <c r="F94" s="10"/>
      <c r="G94" s="9">
        <v>7.1</v>
      </c>
      <c r="H94" s="9">
        <f t="shared" si="15"/>
        <v>106500</v>
      </c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0"/>
      <c r="AJ94" s="10"/>
      <c r="AK94" s="10"/>
      <c r="AL94" s="10"/>
    </row>
    <row r="95" spans="1:38" x14ac:dyDescent="0.3">
      <c r="A95" t="s">
        <v>22</v>
      </c>
      <c r="B95" s="7" t="s">
        <v>192</v>
      </c>
      <c r="C95" s="14">
        <v>39000</v>
      </c>
      <c r="D95" s="9">
        <v>33</v>
      </c>
      <c r="E95" s="9">
        <f t="shared" ref="E95:E105" si="16">D95*C95</f>
        <v>1287000</v>
      </c>
      <c r="F95" s="10"/>
      <c r="G95" s="9">
        <v>42.93</v>
      </c>
      <c r="H95" s="9">
        <f t="shared" ref="H95:H105" si="17">G95*C95</f>
        <v>1674270</v>
      </c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0"/>
      <c r="AJ95" s="10"/>
      <c r="AK95" s="10"/>
      <c r="AL95" s="10"/>
    </row>
    <row r="96" spans="1:38" x14ac:dyDescent="0.3">
      <c r="A96" t="s">
        <v>23</v>
      </c>
      <c r="B96" s="7" t="s">
        <v>193</v>
      </c>
      <c r="C96" s="8">
        <v>25</v>
      </c>
      <c r="D96" s="9">
        <v>200</v>
      </c>
      <c r="E96" s="9">
        <f t="shared" si="16"/>
        <v>5000</v>
      </c>
      <c r="F96" s="10"/>
      <c r="G96" s="9">
        <v>270.39999999999998</v>
      </c>
      <c r="H96" s="9">
        <f t="shared" si="17"/>
        <v>6759.9999999999991</v>
      </c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0"/>
      <c r="AK96" s="10"/>
      <c r="AL96" s="10"/>
    </row>
    <row r="97" spans="1:38" x14ac:dyDescent="0.3">
      <c r="A97" t="s">
        <v>71</v>
      </c>
      <c r="B97" s="7" t="s">
        <v>72</v>
      </c>
      <c r="C97" s="8">
        <v>4750</v>
      </c>
      <c r="D97" s="9">
        <v>87</v>
      </c>
      <c r="E97" s="9">
        <f t="shared" si="16"/>
        <v>413250</v>
      </c>
      <c r="F97" s="10"/>
      <c r="G97" s="9">
        <v>17.34</v>
      </c>
      <c r="H97" s="28">
        <f t="shared" si="17"/>
        <v>82365</v>
      </c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  <c r="AJ97" s="10"/>
      <c r="AK97" s="10"/>
      <c r="AL97" s="10"/>
    </row>
    <row r="98" spans="1:38" x14ac:dyDescent="0.3">
      <c r="A98" t="s">
        <v>73</v>
      </c>
      <c r="B98" s="7" t="s">
        <v>74</v>
      </c>
      <c r="C98" s="8">
        <v>750</v>
      </c>
      <c r="D98" s="9">
        <v>180</v>
      </c>
      <c r="E98" s="9">
        <f t="shared" si="16"/>
        <v>135000</v>
      </c>
      <c r="F98" s="10"/>
      <c r="G98" s="9">
        <v>160</v>
      </c>
      <c r="H98" s="9">
        <f t="shared" si="17"/>
        <v>120000</v>
      </c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0"/>
      <c r="AJ98" s="10"/>
      <c r="AK98" s="10"/>
      <c r="AL98" s="10"/>
    </row>
    <row r="99" spans="1:38" x14ac:dyDescent="0.3">
      <c r="A99" t="s">
        <v>75</v>
      </c>
      <c r="B99" s="7" t="s">
        <v>76</v>
      </c>
      <c r="C99" s="8">
        <v>5500</v>
      </c>
      <c r="D99" s="9">
        <v>167</v>
      </c>
      <c r="E99" s="9">
        <f t="shared" si="16"/>
        <v>918500</v>
      </c>
      <c r="F99" s="10"/>
      <c r="G99" s="9">
        <v>158</v>
      </c>
      <c r="H99" s="9">
        <f t="shared" si="17"/>
        <v>869000</v>
      </c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0"/>
      <c r="AJ99" s="10"/>
      <c r="AK99" s="10"/>
      <c r="AL99" s="10"/>
    </row>
    <row r="100" spans="1:38" x14ac:dyDescent="0.3">
      <c r="A100" t="s">
        <v>195</v>
      </c>
      <c r="B100" s="7" t="s">
        <v>194</v>
      </c>
      <c r="C100" s="14">
        <v>23750</v>
      </c>
      <c r="D100" s="9">
        <v>184</v>
      </c>
      <c r="E100" s="9">
        <f t="shared" si="16"/>
        <v>4370000</v>
      </c>
      <c r="F100" s="10"/>
      <c r="G100" s="9">
        <v>279.41000000000003</v>
      </c>
      <c r="H100" s="9">
        <f t="shared" si="17"/>
        <v>6635987.5000000009</v>
      </c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0"/>
      <c r="AJ100" s="10"/>
      <c r="AK100" s="10"/>
      <c r="AL100" s="10"/>
    </row>
    <row r="101" spans="1:38" x14ac:dyDescent="0.3">
      <c r="A101" t="s">
        <v>196</v>
      </c>
      <c r="B101" s="7" t="s">
        <v>197</v>
      </c>
      <c r="C101" s="8">
        <v>1100</v>
      </c>
      <c r="D101" s="9">
        <v>200</v>
      </c>
      <c r="E101" s="9">
        <f t="shared" si="16"/>
        <v>220000</v>
      </c>
      <c r="F101" s="10"/>
      <c r="G101" s="9">
        <v>276.47000000000003</v>
      </c>
      <c r="H101" s="28">
        <f t="shared" si="17"/>
        <v>304117.00000000006</v>
      </c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0"/>
      <c r="AJ101" s="10"/>
      <c r="AK101" s="10"/>
      <c r="AL101" s="10"/>
    </row>
    <row r="102" spans="1:38" x14ac:dyDescent="0.3">
      <c r="A102" t="s">
        <v>198</v>
      </c>
      <c r="B102" s="7" t="s">
        <v>199</v>
      </c>
      <c r="C102" s="14">
        <v>20000</v>
      </c>
      <c r="D102" s="9">
        <v>25</v>
      </c>
      <c r="E102" s="9">
        <f t="shared" si="16"/>
        <v>500000</v>
      </c>
      <c r="F102" s="10"/>
      <c r="G102" s="9">
        <v>19.61</v>
      </c>
      <c r="H102" s="9">
        <f t="shared" si="17"/>
        <v>392200</v>
      </c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0"/>
      <c r="AJ102" s="10"/>
      <c r="AK102" s="10"/>
      <c r="AL102" s="10"/>
    </row>
    <row r="103" spans="1:38" x14ac:dyDescent="0.3">
      <c r="A103" t="s">
        <v>79</v>
      </c>
      <c r="B103" s="7" t="s">
        <v>80</v>
      </c>
      <c r="C103" s="14">
        <v>14000</v>
      </c>
      <c r="D103" s="9">
        <v>1.05</v>
      </c>
      <c r="E103" s="9">
        <f t="shared" si="16"/>
        <v>14700</v>
      </c>
      <c r="F103" s="10"/>
      <c r="G103" s="9">
        <v>0.98</v>
      </c>
      <c r="H103" s="9">
        <f t="shared" si="17"/>
        <v>13720</v>
      </c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0"/>
      <c r="AJ103" s="10"/>
      <c r="AK103" s="10"/>
      <c r="AL103" s="10"/>
    </row>
    <row r="104" spans="1:38" x14ac:dyDescent="0.3">
      <c r="A104" t="s">
        <v>81</v>
      </c>
      <c r="B104" s="7" t="s">
        <v>82</v>
      </c>
      <c r="C104" s="8">
        <v>450</v>
      </c>
      <c r="D104" s="9">
        <v>3.3</v>
      </c>
      <c r="E104" s="9">
        <f t="shared" si="16"/>
        <v>1485</v>
      </c>
      <c r="F104" s="10"/>
      <c r="G104" s="9">
        <v>3</v>
      </c>
      <c r="H104" s="9">
        <f t="shared" si="17"/>
        <v>1350</v>
      </c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0"/>
      <c r="AJ104" s="10"/>
      <c r="AK104" s="10"/>
      <c r="AL104" s="10"/>
    </row>
    <row r="105" spans="1:38" x14ac:dyDescent="0.3">
      <c r="A105" t="s">
        <v>89</v>
      </c>
      <c r="B105" s="7" t="s">
        <v>200</v>
      </c>
      <c r="C105" s="8">
        <v>500</v>
      </c>
      <c r="D105" s="9">
        <v>29</v>
      </c>
      <c r="E105" s="9">
        <f t="shared" si="16"/>
        <v>14500</v>
      </c>
      <c r="F105" s="10"/>
      <c r="G105" s="9">
        <v>33.57</v>
      </c>
      <c r="H105" s="9">
        <f t="shared" si="17"/>
        <v>16785</v>
      </c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0"/>
      <c r="AJ105" s="10"/>
      <c r="AK105" s="10"/>
      <c r="AL105" s="10"/>
    </row>
    <row r="106" spans="1:38" x14ac:dyDescent="0.3"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0"/>
      <c r="AJ106" s="10"/>
      <c r="AK106" s="10"/>
      <c r="AL106" s="10"/>
    </row>
    <row r="107" spans="1:38" ht="15" thickBot="1" x14ac:dyDescent="0.35">
      <c r="B107" s="7" t="s">
        <v>201</v>
      </c>
      <c r="D107" s="10"/>
      <c r="E107" s="16">
        <f>SUM(E87:E106)</f>
        <v>9209385</v>
      </c>
      <c r="F107" s="10"/>
      <c r="G107" s="10"/>
      <c r="H107" s="16">
        <f>SUM(H87:H106)</f>
        <v>10818795.25</v>
      </c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0"/>
      <c r="AJ107" s="10"/>
      <c r="AK107" s="10"/>
      <c r="AL107" s="10"/>
    </row>
    <row r="108" spans="1:38" ht="15" thickTop="1" x14ac:dyDescent="0.3"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0"/>
      <c r="AJ108" s="10"/>
      <c r="AK108" s="10"/>
      <c r="AL108" s="10"/>
    </row>
    <row r="109" spans="1:38" ht="15" thickBot="1" x14ac:dyDescent="0.35">
      <c r="B109" s="17" t="s">
        <v>202</v>
      </c>
      <c r="C109" s="18"/>
      <c r="D109" s="19"/>
      <c r="E109" s="19">
        <f>E107+E84</f>
        <v>29790140</v>
      </c>
      <c r="F109" s="19"/>
      <c r="G109" s="19"/>
      <c r="H109" s="19">
        <f>H107+H84</f>
        <v>30593642.499999996</v>
      </c>
      <c r="I109" s="19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0"/>
      <c r="AJ109" s="10"/>
      <c r="AK109" s="10"/>
      <c r="AL109" s="10"/>
    </row>
    <row r="110" spans="1:38" x14ac:dyDescent="0.3"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  <c r="AI110" s="10"/>
      <c r="AJ110" s="10"/>
      <c r="AK110" s="10"/>
      <c r="AL110" s="10"/>
    </row>
    <row r="111" spans="1:38" x14ac:dyDescent="0.3">
      <c r="D111" s="10"/>
      <c r="E111" s="10"/>
      <c r="F111" s="10"/>
      <c r="G111" s="10"/>
      <c r="H111" s="29" t="s">
        <v>208</v>
      </c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  <c r="AI111" s="10"/>
      <c r="AJ111" s="10"/>
      <c r="AK111" s="10"/>
      <c r="AL111" s="10"/>
    </row>
    <row r="112" spans="1:38" x14ac:dyDescent="0.3">
      <c r="D112" s="10"/>
      <c r="E112" s="10"/>
      <c r="F112" s="10"/>
      <c r="G112" s="10"/>
      <c r="H112" s="29" t="s">
        <v>209</v>
      </c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0"/>
      <c r="AJ112" s="10"/>
      <c r="AK112" s="10"/>
      <c r="AL112" s="10"/>
    </row>
    <row r="113" spans="4:38" x14ac:dyDescent="0.3"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0"/>
      <c r="AJ113" s="10"/>
      <c r="AK113" s="10"/>
      <c r="AL113" s="10"/>
    </row>
    <row r="114" spans="4:38" x14ac:dyDescent="0.3"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0"/>
      <c r="AJ114" s="10"/>
      <c r="AK114" s="10"/>
      <c r="AL114" s="10"/>
    </row>
    <row r="115" spans="4:38" x14ac:dyDescent="0.3"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0"/>
      <c r="AH115" s="10"/>
      <c r="AI115" s="10"/>
      <c r="AJ115" s="10"/>
      <c r="AK115" s="10"/>
      <c r="AL115" s="10"/>
    </row>
    <row r="116" spans="4:38" x14ac:dyDescent="0.3"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0"/>
      <c r="AJ116" s="10"/>
      <c r="AK116" s="10"/>
      <c r="AL116" s="10"/>
    </row>
    <row r="117" spans="4:38" x14ac:dyDescent="0.3"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0"/>
      <c r="AJ117" s="10"/>
      <c r="AK117" s="10"/>
      <c r="AL117" s="10"/>
    </row>
    <row r="118" spans="4:38" x14ac:dyDescent="0.3"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0"/>
      <c r="AH118" s="10"/>
      <c r="AI118" s="10"/>
      <c r="AJ118" s="10"/>
      <c r="AK118" s="10"/>
      <c r="AL118" s="10"/>
    </row>
    <row r="119" spans="4:38" x14ac:dyDescent="0.3"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0"/>
      <c r="AH119" s="10"/>
      <c r="AI119" s="10"/>
      <c r="AJ119" s="10"/>
      <c r="AK119" s="10"/>
      <c r="AL119" s="10"/>
    </row>
    <row r="120" spans="4:38" x14ac:dyDescent="0.3"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0"/>
      <c r="AH120" s="10"/>
      <c r="AI120" s="10"/>
      <c r="AJ120" s="10"/>
      <c r="AK120" s="10"/>
      <c r="AL120" s="10"/>
    </row>
    <row r="121" spans="4:38" x14ac:dyDescent="0.3"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0"/>
      <c r="AH121" s="10"/>
      <c r="AI121" s="10"/>
      <c r="AJ121" s="10"/>
      <c r="AK121" s="10"/>
      <c r="AL121" s="10"/>
    </row>
    <row r="122" spans="4:38" x14ac:dyDescent="0.3"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0"/>
      <c r="AH122" s="10"/>
      <c r="AI122" s="10"/>
      <c r="AJ122" s="10"/>
      <c r="AK122" s="10"/>
      <c r="AL122" s="10"/>
    </row>
    <row r="123" spans="4:38" x14ac:dyDescent="0.3"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0"/>
      <c r="AH123" s="10"/>
      <c r="AI123" s="10"/>
      <c r="AJ123" s="10"/>
      <c r="AK123" s="10"/>
      <c r="AL123" s="10"/>
    </row>
    <row r="124" spans="4:38" x14ac:dyDescent="0.3"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0"/>
      <c r="AH124" s="10"/>
      <c r="AI124" s="10"/>
      <c r="AJ124" s="10"/>
      <c r="AK124" s="10"/>
      <c r="AL124" s="10"/>
    </row>
    <row r="125" spans="4:38" x14ac:dyDescent="0.3"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0"/>
      <c r="AH125" s="10"/>
      <c r="AI125" s="10"/>
      <c r="AJ125" s="10"/>
      <c r="AK125" s="10"/>
      <c r="AL125" s="10"/>
    </row>
    <row r="126" spans="4:38" x14ac:dyDescent="0.3"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0"/>
      <c r="AH126" s="10"/>
      <c r="AI126" s="10"/>
      <c r="AJ126" s="10"/>
      <c r="AK126" s="10"/>
      <c r="AL126" s="10"/>
    </row>
    <row r="127" spans="4:38" x14ac:dyDescent="0.3"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0"/>
      <c r="AH127" s="10"/>
      <c r="AI127" s="10"/>
      <c r="AJ127" s="10"/>
      <c r="AK127" s="10"/>
      <c r="AL127" s="10"/>
    </row>
    <row r="128" spans="4:38" x14ac:dyDescent="0.3"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0"/>
      <c r="AH128" s="10"/>
      <c r="AI128" s="10"/>
      <c r="AJ128" s="10"/>
      <c r="AK128" s="10"/>
      <c r="AL128" s="10"/>
    </row>
    <row r="129" spans="4:38" x14ac:dyDescent="0.3"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0"/>
      <c r="AH129" s="10"/>
      <c r="AI129" s="10"/>
      <c r="AJ129" s="10"/>
      <c r="AK129" s="10"/>
      <c r="AL129" s="10"/>
    </row>
    <row r="130" spans="4:38" x14ac:dyDescent="0.3"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0"/>
      <c r="AH130" s="10"/>
      <c r="AI130" s="10"/>
      <c r="AJ130" s="10"/>
      <c r="AK130" s="10"/>
      <c r="AL130" s="10"/>
    </row>
    <row r="131" spans="4:38" x14ac:dyDescent="0.3"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0"/>
      <c r="AH131" s="10"/>
      <c r="AI131" s="10"/>
      <c r="AJ131" s="10"/>
      <c r="AK131" s="10"/>
      <c r="AL131" s="10"/>
    </row>
    <row r="132" spans="4:38" x14ac:dyDescent="0.3"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0"/>
      <c r="AH132" s="10"/>
      <c r="AI132" s="10"/>
      <c r="AJ132" s="10"/>
      <c r="AK132" s="10"/>
      <c r="AL132" s="10"/>
    </row>
    <row r="133" spans="4:38" x14ac:dyDescent="0.3"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0"/>
      <c r="AH133" s="10"/>
      <c r="AI133" s="10"/>
      <c r="AJ133" s="10"/>
      <c r="AK133" s="10"/>
      <c r="AL133" s="10"/>
    </row>
    <row r="134" spans="4:38" x14ac:dyDescent="0.3"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0"/>
      <c r="AH134" s="10"/>
      <c r="AI134" s="10"/>
      <c r="AJ134" s="10"/>
      <c r="AK134" s="10"/>
      <c r="AL134" s="10"/>
    </row>
    <row r="135" spans="4:38" x14ac:dyDescent="0.3"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0"/>
      <c r="AH135" s="10"/>
      <c r="AI135" s="10"/>
      <c r="AJ135" s="10"/>
      <c r="AK135" s="10"/>
      <c r="AL135" s="10"/>
    </row>
    <row r="136" spans="4:38" x14ac:dyDescent="0.3"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0"/>
      <c r="AH136" s="10"/>
      <c r="AI136" s="10"/>
      <c r="AJ136" s="10"/>
      <c r="AK136" s="10"/>
      <c r="AL136" s="10"/>
    </row>
    <row r="137" spans="4:38" x14ac:dyDescent="0.3"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0"/>
      <c r="AH137" s="10"/>
      <c r="AI137" s="10"/>
      <c r="AJ137" s="10"/>
      <c r="AK137" s="10"/>
      <c r="AL137" s="10"/>
    </row>
    <row r="138" spans="4:38" x14ac:dyDescent="0.3"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0"/>
      <c r="AH138" s="10"/>
      <c r="AI138" s="10"/>
      <c r="AJ138" s="10"/>
      <c r="AK138" s="10"/>
      <c r="AL138" s="10"/>
    </row>
    <row r="139" spans="4:38" x14ac:dyDescent="0.3"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0"/>
      <c r="AH139" s="10"/>
      <c r="AI139" s="10"/>
      <c r="AJ139" s="10"/>
      <c r="AK139" s="10"/>
      <c r="AL139" s="10"/>
    </row>
    <row r="140" spans="4:38" x14ac:dyDescent="0.3"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0"/>
      <c r="AH140" s="10"/>
      <c r="AI140" s="10"/>
      <c r="AJ140" s="10"/>
      <c r="AK140" s="10"/>
      <c r="AL140" s="10"/>
    </row>
    <row r="141" spans="4:38" x14ac:dyDescent="0.3"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0"/>
      <c r="AH141" s="10"/>
      <c r="AI141" s="10"/>
      <c r="AJ141" s="10"/>
      <c r="AK141" s="10"/>
      <c r="AL141" s="10"/>
    </row>
    <row r="142" spans="4:38" x14ac:dyDescent="0.3"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0"/>
      <c r="AH142" s="10"/>
      <c r="AI142" s="10"/>
      <c r="AJ142" s="10"/>
      <c r="AK142" s="10"/>
      <c r="AL142" s="10"/>
    </row>
    <row r="143" spans="4:38" x14ac:dyDescent="0.3"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0"/>
      <c r="AH143" s="10"/>
      <c r="AI143" s="10"/>
      <c r="AJ143" s="10"/>
      <c r="AK143" s="10"/>
      <c r="AL143" s="10"/>
    </row>
    <row r="144" spans="4:38" x14ac:dyDescent="0.3"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0"/>
      <c r="AH144" s="10"/>
      <c r="AI144" s="10"/>
      <c r="AJ144" s="10"/>
      <c r="AK144" s="10"/>
      <c r="AL144" s="10"/>
    </row>
    <row r="145" spans="4:38" x14ac:dyDescent="0.3"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0"/>
      <c r="AH145" s="10"/>
      <c r="AI145" s="10"/>
      <c r="AJ145" s="10"/>
      <c r="AK145" s="10"/>
      <c r="AL145" s="10"/>
    </row>
    <row r="146" spans="4:38" x14ac:dyDescent="0.3"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0"/>
      <c r="AH146" s="10"/>
      <c r="AI146" s="10"/>
      <c r="AJ146" s="10"/>
      <c r="AK146" s="10"/>
      <c r="AL146" s="10"/>
    </row>
    <row r="147" spans="4:38" x14ac:dyDescent="0.3"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0"/>
      <c r="AH147" s="10"/>
      <c r="AI147" s="10"/>
      <c r="AJ147" s="10"/>
      <c r="AK147" s="10"/>
      <c r="AL147" s="10"/>
    </row>
    <row r="148" spans="4:38" x14ac:dyDescent="0.3"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0"/>
      <c r="AH148" s="10"/>
      <c r="AI148" s="10"/>
      <c r="AJ148" s="10"/>
      <c r="AK148" s="10"/>
      <c r="AL148" s="10"/>
    </row>
    <row r="149" spans="4:38" x14ac:dyDescent="0.3"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0"/>
      <c r="AH149" s="10"/>
      <c r="AI149" s="10"/>
      <c r="AJ149" s="10"/>
      <c r="AK149" s="10"/>
      <c r="AL149" s="10"/>
    </row>
    <row r="150" spans="4:38" x14ac:dyDescent="0.3"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0"/>
      <c r="AH150" s="10"/>
      <c r="AI150" s="10"/>
      <c r="AJ150" s="10"/>
      <c r="AK150" s="10"/>
      <c r="AL150" s="10"/>
    </row>
    <row r="151" spans="4:38" x14ac:dyDescent="0.3"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0"/>
      <c r="AH151" s="10"/>
      <c r="AI151" s="10"/>
      <c r="AJ151" s="10"/>
      <c r="AK151" s="10"/>
      <c r="AL151" s="10"/>
    </row>
    <row r="152" spans="4:38" x14ac:dyDescent="0.3"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0"/>
      <c r="AH152" s="10"/>
      <c r="AI152" s="10"/>
      <c r="AJ152" s="10"/>
      <c r="AK152" s="10"/>
      <c r="AL152" s="10"/>
    </row>
    <row r="153" spans="4:38" x14ac:dyDescent="0.3"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0"/>
      <c r="AH153" s="10"/>
      <c r="AI153" s="10"/>
      <c r="AJ153" s="10"/>
      <c r="AK153" s="10"/>
      <c r="AL153" s="10"/>
    </row>
    <row r="154" spans="4:38" x14ac:dyDescent="0.3"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0"/>
      <c r="AH154" s="10"/>
      <c r="AI154" s="10"/>
      <c r="AJ154" s="10"/>
      <c r="AK154" s="10"/>
      <c r="AL154" s="10"/>
    </row>
    <row r="155" spans="4:38" x14ac:dyDescent="0.3"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0"/>
      <c r="AH155" s="10"/>
      <c r="AI155" s="10"/>
      <c r="AJ155" s="10"/>
      <c r="AK155" s="10"/>
      <c r="AL155" s="10"/>
    </row>
    <row r="156" spans="4:38" x14ac:dyDescent="0.3"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0"/>
      <c r="AH156" s="10"/>
      <c r="AI156" s="10"/>
      <c r="AJ156" s="10"/>
      <c r="AK156" s="10"/>
      <c r="AL156" s="10"/>
    </row>
    <row r="157" spans="4:38" x14ac:dyDescent="0.3"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0"/>
      <c r="AH157" s="10"/>
      <c r="AI157" s="10"/>
      <c r="AJ157" s="10"/>
      <c r="AK157" s="10"/>
      <c r="AL157" s="10"/>
    </row>
    <row r="158" spans="4:38" x14ac:dyDescent="0.3"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0"/>
      <c r="AH158" s="10"/>
      <c r="AI158" s="10"/>
      <c r="AJ158" s="10"/>
      <c r="AK158" s="10"/>
      <c r="AL158" s="10"/>
    </row>
    <row r="159" spans="4:38" x14ac:dyDescent="0.3"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0"/>
      <c r="AH159" s="10"/>
      <c r="AI159" s="10"/>
      <c r="AJ159" s="10"/>
      <c r="AK159" s="10"/>
      <c r="AL159" s="10"/>
    </row>
    <row r="160" spans="4:38" x14ac:dyDescent="0.3"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0"/>
      <c r="AH160" s="10"/>
      <c r="AI160" s="10"/>
      <c r="AJ160" s="10"/>
      <c r="AK160" s="10"/>
      <c r="AL160" s="10"/>
    </row>
    <row r="161" spans="4:38" x14ac:dyDescent="0.3"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0"/>
      <c r="AH161" s="10"/>
      <c r="AI161" s="10"/>
      <c r="AJ161" s="10"/>
      <c r="AK161" s="10"/>
      <c r="AL161" s="10"/>
    </row>
    <row r="162" spans="4:38" x14ac:dyDescent="0.3"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0"/>
      <c r="AH162" s="10"/>
      <c r="AI162" s="10"/>
      <c r="AJ162" s="10"/>
      <c r="AK162" s="10"/>
      <c r="AL162" s="10"/>
    </row>
    <row r="163" spans="4:38" x14ac:dyDescent="0.3"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0"/>
      <c r="AH163" s="10"/>
      <c r="AI163" s="10"/>
      <c r="AJ163" s="10"/>
      <c r="AK163" s="10"/>
      <c r="AL163" s="10"/>
    </row>
    <row r="164" spans="4:38" x14ac:dyDescent="0.3"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0"/>
      <c r="AH164" s="10"/>
      <c r="AI164" s="10"/>
      <c r="AJ164" s="10"/>
      <c r="AK164" s="10"/>
      <c r="AL164" s="10"/>
    </row>
    <row r="165" spans="4:38" x14ac:dyDescent="0.3"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0"/>
      <c r="AH165" s="10"/>
      <c r="AI165" s="10"/>
      <c r="AJ165" s="10"/>
      <c r="AK165" s="10"/>
      <c r="AL165" s="10"/>
    </row>
    <row r="166" spans="4:38" x14ac:dyDescent="0.3"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0"/>
      <c r="AH166" s="10"/>
      <c r="AI166" s="10"/>
      <c r="AJ166" s="10"/>
      <c r="AK166" s="10"/>
      <c r="AL166" s="10"/>
    </row>
    <row r="167" spans="4:38" x14ac:dyDescent="0.3"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0"/>
      <c r="AH167" s="10"/>
      <c r="AI167" s="10"/>
      <c r="AJ167" s="10"/>
      <c r="AK167" s="10"/>
      <c r="AL167" s="10"/>
    </row>
    <row r="168" spans="4:38" x14ac:dyDescent="0.3"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0"/>
      <c r="AH168" s="10"/>
      <c r="AI168" s="10"/>
      <c r="AJ168" s="10"/>
      <c r="AK168" s="10"/>
      <c r="AL168" s="10"/>
    </row>
    <row r="169" spans="4:38" x14ac:dyDescent="0.3"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0"/>
      <c r="AH169" s="10"/>
      <c r="AI169" s="10"/>
      <c r="AJ169" s="10"/>
      <c r="AK169" s="10"/>
      <c r="AL169" s="10"/>
    </row>
    <row r="170" spans="4:38" x14ac:dyDescent="0.3"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0"/>
      <c r="AH170" s="10"/>
      <c r="AI170" s="10"/>
      <c r="AJ170" s="10"/>
      <c r="AK170" s="10"/>
      <c r="AL170" s="10"/>
    </row>
    <row r="171" spans="4:38" x14ac:dyDescent="0.3"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0"/>
      <c r="AH171" s="10"/>
      <c r="AI171" s="10"/>
      <c r="AJ171" s="10"/>
      <c r="AK171" s="10"/>
      <c r="AL171" s="10"/>
    </row>
  </sheetData>
  <phoneticPr fontId="3" type="noConversion"/>
  <pageMargins left="0" right="0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Bid Total Recap</vt:lpstr>
      <vt:lpstr>Unit Pricing Sheet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tempuser</dc:creator>
  <cp:lastModifiedBy>Tammy Tefft</cp:lastModifiedBy>
  <cp:lastPrinted>2023-05-11T17:52:15Z</cp:lastPrinted>
  <dcterms:created xsi:type="dcterms:W3CDTF">2019-04-30T19:00:44Z</dcterms:created>
  <dcterms:modified xsi:type="dcterms:W3CDTF">2023-05-11T19:06:36Z</dcterms:modified>
</cp:coreProperties>
</file>